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9600" windowHeight="12225" tabRatio="326" activeTab="0"/>
  </bookViews>
  <sheets>
    <sheet name="Blatt1" sheetId="1" r:id="rId1"/>
  </sheets>
  <definedNames>
    <definedName name="_xlnm.Print_Area" localSheetId="0">'Blatt1'!$A$1:$I$60</definedName>
    <definedName name="_xlnm.Print_Titles" localSheetId="0">'Blatt1'!$2:$20</definedName>
    <definedName name="CRITERIA" localSheetId="0">'Blatt1'!$D$1</definedName>
  </definedNames>
  <calcPr fullCalcOnLoad="1"/>
</workbook>
</file>

<file path=xl/sharedStrings.xml><?xml version="1.0" encoding="utf-8"?>
<sst xmlns="http://schemas.openxmlformats.org/spreadsheetml/2006/main" count="88" uniqueCount="76">
  <si>
    <t>zwischen Auto und öffentlichem Verkehrsmittel</t>
  </si>
  <si>
    <t>für kluge Geschäftsleute und Mitarbeiter</t>
  </si>
  <si>
    <t>Reisedaten</t>
  </si>
  <si>
    <t>von</t>
  </si>
  <si>
    <t>nach</t>
  </si>
  <si>
    <t>Reiserechnungshilfe / Checkliste</t>
  </si>
  <si>
    <t>Checkliste</t>
  </si>
  <si>
    <t>Gibt es einen großen Bahnhof in Zielnähe?</t>
  </si>
  <si>
    <t>J/N</t>
  </si>
  <si>
    <t>J</t>
  </si>
  <si>
    <t>N</t>
  </si>
  <si>
    <t>Na ja Fragen wir einmal weiter …</t>
  </si>
  <si>
    <t>Gibt es Carsharingstationen beim nächsten Bahnhof?</t>
  </si>
  <si>
    <t>Antworten</t>
  </si>
  <si>
    <t xml:space="preserve"> </t>
  </si>
  <si>
    <t>Stammdaten</t>
  </si>
  <si>
    <t>zu zahlen an Mitarbeiter</t>
  </si>
  <si>
    <t>monatsgehalt</t>
  </si>
  <si>
    <t>Mitarbeiter</t>
  </si>
  <si>
    <t xml:space="preserve">-&gt;&gt; </t>
  </si>
  <si>
    <t>ca. Stundensatz</t>
  </si>
  <si>
    <t>Reisestundensatz:</t>
  </si>
  <si>
    <t>Kilometergeld Kfz:</t>
  </si>
  <si>
    <t>Produktivstundensatz:</t>
  </si>
  <si>
    <t>Anreisezeitpunkt</t>
  </si>
  <si>
    <t>Abreise mit Auto</t>
  </si>
  <si>
    <t>Abreise mit Öffis</t>
  </si>
  <si>
    <t>www.oebb.at</t>
  </si>
  <si>
    <t>Ausrechnen der Autofahrzeit:</t>
  </si>
  <si>
    <t>www.AnachB.at</t>
  </si>
  <si>
    <t>www.map24.at</t>
  </si>
  <si>
    <t>Ausrechnen Bahnfahrtzeit Tür-Tür -&gt; "Erweiterte Suche auswählen"!:</t>
  </si>
  <si>
    <t>Carsharing vom Bahnhof weg:</t>
  </si>
  <si>
    <t>www.carsharing.at</t>
  </si>
  <si>
    <t>www.car2go.at</t>
  </si>
  <si>
    <t>In Wien zum nächsten Auto:</t>
  </si>
  <si>
    <t>Integrierte (!!!) Routenplanung in Wien und Umgebung Auto, Öffi, Fahrrad:</t>
  </si>
  <si>
    <t>Hilfreiche Links</t>
  </si>
  <si>
    <t>Anzahl Strassenkilometer</t>
  </si>
  <si>
    <t>Reisezeit Auto</t>
  </si>
  <si>
    <t>Reisezeit Öffis</t>
  </si>
  <si>
    <t>hh,mm</t>
  </si>
  <si>
    <t>HH:MM</t>
  </si>
  <si>
    <t>-&gt;</t>
  </si>
  <si>
    <t>Kommerzielle Sicht</t>
  </si>
  <si>
    <t>Verkauf an Kunden/Produktivsatz</t>
  </si>
  <si>
    <t>Kfz-Reisezeit</t>
  </si>
  <si>
    <t>Deckungsbeitrag</t>
  </si>
  <si>
    <t>Reisezeit</t>
  </si>
  <si>
    <t>Produktivzeit</t>
  </si>
  <si>
    <t>Summe Tickets (Bahn, Flug, …)</t>
  </si>
  <si>
    <t>Produktivzeit bei der Reise (hh,mm) mit öffentlichen Verkehrsmitteln</t>
  </si>
  <si>
    <t>Öffi unproduktive Restreisezeit</t>
  </si>
  <si>
    <t>Summe</t>
  </si>
  <si>
    <t>Zugfahren sollte in Erwägung gezogen werden</t>
  </si>
  <si>
    <t>Schauen Sie sich Carsharing an - ist eine interessante Option!</t>
  </si>
  <si>
    <t>Super probieren Sie es enimal aus! Mit der ÖBB Vorteilskarte noch günstiger!</t>
  </si>
  <si>
    <t>Schade - dann wird wohl das Auto unvermeidlich sein - fahren Sie vorsichtig!</t>
  </si>
  <si>
    <t>Gibt es sinnvolle Anschlußzüge</t>
  </si>
  <si>
    <t>Zugfahren ist die erste Option! Haben Sie schon die ÖBB-Vorteilskarte?? Super Ermässigungen!</t>
  </si>
  <si>
    <t>Kfz-km zum obigen Satz</t>
  </si>
  <si>
    <t>Wenn nicht an Kunden fakturierbar dann nur 100% Kosten:</t>
  </si>
  <si>
    <t>ÖffentlichesVerkehrsmittel wenn an Kunden fakturierbare Produktivzeit m Zug entsteht</t>
  </si>
  <si>
    <t>ÖffentlichesVerkehrsmittel wenn NICHT an Kunden fakturierbare Produktivzeit anfällt - interne Arbeiten</t>
  </si>
  <si>
    <t>Dieser Gesamt DB bei der Reise ensteht dadurch, dass fakturierbare Produktivzeit entsteht:</t>
  </si>
  <si>
    <t>… und für den Mitarbeiter wahrscheinlich auch sicherer!</t>
  </si>
  <si>
    <t>Wenn die Produktivzeit für das Unternehmen genutzt wird, ist die Reise für das Unternehmen Produktivzeit!</t>
  </si>
  <si>
    <t>aktiv</t>
  </si>
  <si>
    <t>passiv</t>
  </si>
  <si>
    <t>Rückmeldungen und Verbesserungsvorschläge bitte an: M.Schober@DerERPtuner.net</t>
  </si>
  <si>
    <t>HINWEIS falls nicht schreibgeschützt: Nur die gelben Felder eingeben!</t>
  </si>
  <si>
    <t>Wien</t>
  </si>
  <si>
    <t>Innsbruck</t>
  </si>
  <si>
    <t>Das Kfz</t>
  </si>
  <si>
    <t>Dieser GesamtDB entsteht NUR wenn Reisezeit und km-Geld an den Kunden fakturierbar sind</t>
  </si>
  <si>
    <t>betrieblicher Nutzen: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</si>
</sst>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_-* #,##0_-;\-* #,##0_-;_-* &quot;-&quot;??_-;_-@_-"/>
    <numFmt numFmtId="168" formatCode="yyyy\-mm\-dd"/>
    <numFmt numFmtId="169" formatCode="0.0%"/>
    <numFmt numFmtId="170" formatCode="yy\-mm\-dd"/>
    <numFmt numFmtId="171" formatCode="0.00_ ;[Red]\-0.00\ "/>
    <numFmt numFmtId="172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Accounting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43" fontId="2" fillId="0" borderId="0" xfId="47" applyFont="1" applyFill="1" applyBorder="1" applyAlignment="1" applyProtection="1">
      <alignment horizontal="center"/>
      <protection/>
    </xf>
    <xf numFmtId="43" fontId="2" fillId="0" borderId="0" xfId="47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43" fontId="2" fillId="0" borderId="0" xfId="0" applyNumberFormat="1" applyFont="1" applyFill="1" applyBorder="1" applyAlignment="1" applyProtection="1">
      <alignment wrapText="1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43" fontId="2" fillId="0" borderId="0" xfId="47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2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67" fontId="2" fillId="0" borderId="0" xfId="47" applyNumberFormat="1" applyFont="1" applyFill="1" applyBorder="1" applyAlignment="1" applyProtection="1">
      <alignment horizontal="center"/>
      <protection/>
    </xf>
    <xf numFmtId="164" fontId="2" fillId="0" borderId="0" xfId="47" applyNumberFormat="1" applyFont="1" applyFill="1" applyBorder="1" applyAlignment="1" applyProtection="1">
      <alignment/>
      <protection/>
    </xf>
    <xf numFmtId="165" fontId="2" fillId="0" borderId="0" xfId="47" applyNumberFormat="1" applyFont="1" applyFill="1" applyBorder="1" applyAlignment="1" applyProtection="1">
      <alignment/>
      <protection/>
    </xf>
    <xf numFmtId="43" fontId="5" fillId="0" borderId="0" xfId="47" applyFont="1" applyFill="1" applyBorder="1" applyAlignment="1" applyProtection="1">
      <alignment horizontal="left"/>
      <protection/>
    </xf>
    <xf numFmtId="9" fontId="2" fillId="0" borderId="0" xfId="5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5" fillId="0" borderId="0" xfId="47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5" fillId="0" borderId="0" xfId="47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left"/>
      <protection/>
    </xf>
    <xf numFmtId="43" fontId="2" fillId="0" borderId="0" xfId="47" applyFont="1" applyFill="1" applyBorder="1" applyAlignment="1" applyProtection="1">
      <alignment horizontal="right"/>
      <protection/>
    </xf>
    <xf numFmtId="46" fontId="2" fillId="0" borderId="0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/>
      <protection/>
    </xf>
    <xf numFmtId="20" fontId="2" fillId="0" borderId="0" xfId="0" applyNumberFormat="1" applyFont="1" applyFill="1" applyBorder="1" applyAlignment="1" applyProtection="1">
      <alignment/>
      <protection/>
    </xf>
    <xf numFmtId="20" fontId="2" fillId="0" borderId="0" xfId="47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47" applyNumberFormat="1" applyFont="1" applyFill="1" applyBorder="1" applyAlignment="1" applyProtection="1">
      <alignment horizontal="center"/>
      <protection/>
    </xf>
    <xf numFmtId="164" fontId="2" fillId="0" borderId="0" xfId="47" applyNumberFormat="1" applyFont="1" applyFill="1" applyBorder="1" applyAlignment="1" applyProtection="1">
      <alignment horizontal="center"/>
      <protection/>
    </xf>
    <xf numFmtId="43" fontId="2" fillId="0" borderId="0" xfId="47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8" fontId="2" fillId="0" borderId="0" xfId="0" applyNumberFormat="1" applyFont="1" applyFill="1" applyBorder="1" applyAlignment="1" applyProtection="1">
      <alignment/>
      <protection/>
    </xf>
    <xf numFmtId="165" fontId="2" fillId="0" borderId="0" xfId="47" applyNumberFormat="1" applyFont="1" applyFill="1" applyBorder="1" applyAlignment="1" applyProtection="1">
      <alignment horizontal="center"/>
      <protection/>
    </xf>
    <xf numFmtId="46" fontId="7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46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3" fontId="2" fillId="0" borderId="0" xfId="47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166" fontId="3" fillId="0" borderId="0" xfId="47" applyNumberFormat="1" applyFont="1" applyFill="1" applyBorder="1" applyAlignment="1" applyProtection="1">
      <alignment horizontal="center"/>
      <protection/>
    </xf>
    <xf numFmtId="166" fontId="3" fillId="0" borderId="0" xfId="47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right"/>
      <protection/>
    </xf>
    <xf numFmtId="164" fontId="3" fillId="0" borderId="0" xfId="47" applyNumberFormat="1" applyFont="1" applyFill="1" applyBorder="1" applyAlignment="1" applyProtection="1">
      <alignment horizontal="center"/>
      <protection/>
    </xf>
    <xf numFmtId="166" fontId="2" fillId="0" borderId="0" xfId="47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65" fontId="3" fillId="0" borderId="0" xfId="47" applyNumberFormat="1" applyFont="1" applyFill="1" applyBorder="1" applyAlignment="1" applyProtection="1">
      <alignment/>
      <protection/>
    </xf>
    <xf numFmtId="43" fontId="3" fillId="0" borderId="0" xfId="47" applyFont="1" applyFill="1" applyBorder="1" applyAlignment="1" applyProtection="1">
      <alignment/>
      <protection/>
    </xf>
    <xf numFmtId="0" fontId="38" fillId="0" borderId="0" xfId="48" applyFill="1" applyBorder="1" applyAlignment="1" applyProtection="1">
      <alignment horizontal="center"/>
      <protection/>
    </xf>
    <xf numFmtId="0" fontId="38" fillId="0" borderId="0" xfId="48" applyFill="1" applyBorder="1" applyAlignment="1" applyProtection="1">
      <alignment horizontal="left"/>
      <protection/>
    </xf>
    <xf numFmtId="20" fontId="2" fillId="14" borderId="0" xfId="0" applyNumberFormat="1" applyFont="1" applyFill="1" applyBorder="1" applyAlignment="1" applyProtection="1">
      <alignment horizontal="center"/>
      <protection/>
    </xf>
    <xf numFmtId="43" fontId="2" fillId="14" borderId="0" xfId="47" applyFont="1" applyFill="1" applyBorder="1" applyAlignment="1" applyProtection="1">
      <alignment horizontal="center"/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43" fontId="2" fillId="33" borderId="0" xfId="0" applyNumberFormat="1" applyFont="1" applyFill="1" applyBorder="1" applyAlignment="1" applyProtection="1">
      <alignment/>
      <protection/>
    </xf>
    <xf numFmtId="43" fontId="2" fillId="19" borderId="0" xfId="47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47" applyFont="1" applyFill="1" applyBorder="1" applyAlignment="1" applyProtection="1" quotePrefix="1">
      <alignment horizontal="center"/>
      <protection/>
    </xf>
    <xf numFmtId="43" fontId="2" fillId="34" borderId="0" xfId="47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43" fontId="4" fillId="34" borderId="0" xfId="47" applyNumberFormat="1" applyFont="1" applyFill="1" applyBorder="1" applyAlignment="1" applyProtection="1">
      <alignment horizontal="center"/>
      <protection locked="0"/>
    </xf>
    <xf numFmtId="43" fontId="2" fillId="34" borderId="0" xfId="47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20" fontId="2" fillId="34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/>
    </xf>
    <xf numFmtId="46" fontId="27" fillId="0" borderId="0" xfId="0" applyNumberFormat="1" applyFont="1" applyFill="1" applyBorder="1" applyAlignment="1" applyProtection="1">
      <alignment/>
      <protection/>
    </xf>
    <xf numFmtId="20" fontId="2" fillId="35" borderId="0" xfId="0" applyNumberFormat="1" applyFont="1" applyFill="1" applyBorder="1" applyAlignment="1" applyProtection="1">
      <alignment horizontal="right"/>
      <protection/>
    </xf>
    <xf numFmtId="43" fontId="2" fillId="35" borderId="0" xfId="0" applyNumberFormat="1" applyFont="1" applyFill="1" applyBorder="1" applyAlignment="1" applyProtection="1">
      <alignment/>
      <protection/>
    </xf>
    <xf numFmtId="43" fontId="2" fillId="35" borderId="0" xfId="47" applyFont="1" applyFill="1" applyBorder="1" applyAlignment="1" applyProtection="1">
      <alignment horizontal="left"/>
      <protection/>
    </xf>
    <xf numFmtId="43" fontId="2" fillId="35" borderId="0" xfId="47" applyFont="1" applyFill="1" applyBorder="1" applyAlignment="1" applyProtection="1">
      <alignment horizontal="center"/>
      <protection/>
    </xf>
    <xf numFmtId="170" fontId="2" fillId="35" borderId="0" xfId="0" applyNumberFormat="1" applyFont="1" applyFill="1" applyBorder="1" applyAlignment="1" applyProtection="1">
      <alignment/>
      <protection/>
    </xf>
    <xf numFmtId="43" fontId="28" fillId="36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bb.at/" TargetMode="External" /><Relationship Id="rId2" Type="http://schemas.openxmlformats.org/officeDocument/2006/relationships/hyperlink" Target="http://www.anachb.at/" TargetMode="External" /><Relationship Id="rId3" Type="http://schemas.openxmlformats.org/officeDocument/2006/relationships/hyperlink" Target="http://www.map24.at/" TargetMode="External" /><Relationship Id="rId4" Type="http://schemas.openxmlformats.org/officeDocument/2006/relationships/hyperlink" Target="http://www.carsharing.at/" TargetMode="External" /><Relationship Id="rId5" Type="http://schemas.openxmlformats.org/officeDocument/2006/relationships/hyperlink" Target="http://www.car2go.at/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2"/>
  <sheetViews>
    <sheetView tabSelected="1" showOutlineSymbols="0" zoomScale="119" zoomScaleNormal="119" zoomScalePageLayoutView="0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10.7109375" defaultRowHeight="12.75" outlineLevelCol="2"/>
  <cols>
    <col min="1" max="1" width="12.28125" style="2" customWidth="1"/>
    <col min="2" max="2" width="19.28125" style="2" customWidth="1"/>
    <col min="3" max="3" width="20.140625" style="15" customWidth="1"/>
    <col min="4" max="4" width="5.8515625" style="12" customWidth="1"/>
    <col min="5" max="5" width="10.7109375" style="2" customWidth="1"/>
    <col min="6" max="11" width="10.7109375" style="12" customWidth="1"/>
    <col min="12" max="12" width="14.28125" style="12" customWidth="1" outlineLevel="2"/>
    <col min="13" max="13" width="10.7109375" style="12" customWidth="1" outlineLevel="2"/>
    <col min="14" max="14" width="10.7109375" style="29" customWidth="1"/>
    <col min="15" max="15" width="10.7109375" style="25" customWidth="1"/>
    <col min="16" max="17" width="10.7109375" style="26" customWidth="1"/>
    <col min="18" max="18" width="10.7109375" style="2" customWidth="1"/>
    <col min="19" max="19" width="10.7109375" style="15" customWidth="1"/>
    <col min="20" max="23" width="10.7109375" style="1" customWidth="1"/>
    <col min="24" max="28" width="10.7109375" style="2" customWidth="1"/>
    <col min="29" max="31" width="10.7109375" style="12" customWidth="1"/>
    <col min="32" max="32" width="10.7109375" style="2" customWidth="1"/>
    <col min="33" max="33" width="10.7109375" style="27" customWidth="1"/>
    <col min="34" max="35" width="10.7109375" style="14" customWidth="1"/>
    <col min="36" max="36" width="10.7109375" style="15" customWidth="1"/>
    <col min="37" max="82" width="10.7109375" style="2" customWidth="1" outlineLevel="1"/>
    <col min="83" max="16384" width="10.7109375" style="2" customWidth="1"/>
  </cols>
  <sheetData>
    <row r="1" spans="1:28" ht="25.5">
      <c r="A1" s="22" t="s">
        <v>5</v>
      </c>
      <c r="C1" s="2"/>
      <c r="D1" s="10"/>
      <c r="F1" s="5"/>
      <c r="G1" s="23"/>
      <c r="H1" s="23"/>
      <c r="I1" s="23"/>
      <c r="J1" s="3"/>
      <c r="K1" s="24"/>
      <c r="L1" s="24"/>
      <c r="M1" s="6"/>
      <c r="N1" s="6"/>
      <c r="Q1" s="3"/>
      <c r="R1" s="3"/>
      <c r="S1" s="4"/>
      <c r="W1" s="3"/>
      <c r="X1" s="3"/>
      <c r="AB1" s="24"/>
    </row>
    <row r="2" spans="1:28" ht="25.5">
      <c r="A2" s="22" t="s">
        <v>0</v>
      </c>
      <c r="D2" s="28"/>
      <c r="E2" s="28"/>
      <c r="J2" s="28"/>
      <c r="L2" s="24"/>
      <c r="M2" s="16"/>
      <c r="Q2" s="30"/>
      <c r="W2" s="7"/>
      <c r="AB2" s="31"/>
    </row>
    <row r="3" spans="1:31" ht="25.5">
      <c r="A3" s="22" t="s">
        <v>1</v>
      </c>
      <c r="C3" s="32"/>
      <c r="E3" s="16"/>
      <c r="G3" s="16"/>
      <c r="H3" s="2"/>
      <c r="L3" s="24"/>
      <c r="M3" s="11"/>
      <c r="N3" s="6"/>
      <c r="P3" s="33"/>
      <c r="Q3" s="17"/>
      <c r="R3" s="12"/>
      <c r="W3" s="7"/>
      <c r="AB3" s="24"/>
      <c r="AC3" s="16"/>
      <c r="AD3" s="16"/>
      <c r="AE3" s="16"/>
    </row>
    <row r="4" spans="1:31" ht="12.75" customHeight="1">
      <c r="A4" s="85" t="s">
        <v>70</v>
      </c>
      <c r="C4" s="32"/>
      <c r="E4" s="16"/>
      <c r="G4" s="16" t="s">
        <v>18</v>
      </c>
      <c r="H4" s="2"/>
      <c r="L4" s="24"/>
      <c r="M4" s="11"/>
      <c r="N4" s="6"/>
      <c r="P4" s="33"/>
      <c r="Q4" s="17"/>
      <c r="R4" s="12"/>
      <c r="W4" s="7"/>
      <c r="AB4" s="24"/>
      <c r="AC4" s="16"/>
      <c r="AD4" s="16"/>
      <c r="AE4" s="16"/>
    </row>
    <row r="5" spans="3:31" ht="11.25">
      <c r="C5" s="32" t="s">
        <v>45</v>
      </c>
      <c r="D5" s="2"/>
      <c r="E5" s="12" t="s">
        <v>16</v>
      </c>
      <c r="G5" s="16" t="s">
        <v>17</v>
      </c>
      <c r="H5" s="21" t="s">
        <v>19</v>
      </c>
      <c r="I5" s="16" t="s">
        <v>20</v>
      </c>
      <c r="J5" s="34"/>
      <c r="N5" s="6"/>
      <c r="P5" s="33"/>
      <c r="Q5" s="17"/>
      <c r="R5" s="12"/>
      <c r="W5" s="7"/>
      <c r="AB5" s="24"/>
      <c r="AC5" s="16"/>
      <c r="AD5" s="16"/>
      <c r="AE5" s="16"/>
    </row>
    <row r="6" spans="1:31" ht="12.75">
      <c r="A6" s="35" t="s">
        <v>15</v>
      </c>
      <c r="B6" s="32" t="s">
        <v>21</v>
      </c>
      <c r="C6" s="80">
        <v>78</v>
      </c>
      <c r="E6" s="80">
        <v>40</v>
      </c>
      <c r="F6" s="12" t="s">
        <v>67</v>
      </c>
      <c r="G6" s="81">
        <v>3000</v>
      </c>
      <c r="H6" s="2"/>
      <c r="I6" s="20">
        <f>G6*1.7/160</f>
        <v>31.875</v>
      </c>
      <c r="J6" s="34"/>
      <c r="N6" s="6"/>
      <c r="P6" s="33"/>
      <c r="Q6" s="17"/>
      <c r="R6" s="12"/>
      <c r="W6" s="7"/>
      <c r="AB6" s="24"/>
      <c r="AC6" s="16"/>
      <c r="AD6" s="16"/>
      <c r="AE6" s="16"/>
    </row>
    <row r="7" spans="1:31" ht="12.75">
      <c r="A7" s="35"/>
      <c r="B7" s="32"/>
      <c r="C7" s="12"/>
      <c r="E7" s="80">
        <v>20</v>
      </c>
      <c r="F7" s="12" t="s">
        <v>68</v>
      </c>
      <c r="G7" s="81"/>
      <c r="H7" s="2"/>
      <c r="I7" s="20"/>
      <c r="J7" s="34"/>
      <c r="N7" s="6"/>
      <c r="P7" s="33"/>
      <c r="Q7" s="17"/>
      <c r="R7" s="12"/>
      <c r="W7" s="7"/>
      <c r="AB7" s="24"/>
      <c r="AC7" s="16"/>
      <c r="AD7" s="16"/>
      <c r="AE7" s="16"/>
    </row>
    <row r="8" spans="1:31" ht="12.75">
      <c r="A8" s="35"/>
      <c r="B8" s="32" t="s">
        <v>22</v>
      </c>
      <c r="C8" s="80">
        <v>0.42</v>
      </c>
      <c r="E8" s="80">
        <v>0.42</v>
      </c>
      <c r="G8" s="16"/>
      <c r="H8" s="2"/>
      <c r="I8" s="5"/>
      <c r="J8" s="34"/>
      <c r="N8" s="6"/>
      <c r="P8" s="33"/>
      <c r="Q8" s="17"/>
      <c r="R8" s="12"/>
      <c r="W8" s="7"/>
      <c r="AB8" s="24"/>
      <c r="AC8" s="16"/>
      <c r="AD8" s="16"/>
      <c r="AE8" s="16"/>
    </row>
    <row r="9" spans="1:31" ht="12.75">
      <c r="A9" s="35"/>
      <c r="B9" s="32" t="s">
        <v>23</v>
      </c>
      <c r="C9" s="80">
        <v>155</v>
      </c>
      <c r="E9" s="80">
        <v>40</v>
      </c>
      <c r="G9" s="16"/>
      <c r="H9" s="2"/>
      <c r="I9" s="5"/>
      <c r="J9" s="34"/>
      <c r="N9" s="6"/>
      <c r="P9" s="33"/>
      <c r="Q9" s="17"/>
      <c r="R9" s="12"/>
      <c r="W9" s="7"/>
      <c r="AB9" s="24"/>
      <c r="AC9" s="16"/>
      <c r="AD9" s="16"/>
      <c r="AE9" s="16"/>
    </row>
    <row r="10" spans="1:31" ht="12.75">
      <c r="A10" s="35"/>
      <c r="B10" s="32"/>
      <c r="C10" s="12"/>
      <c r="E10" s="12"/>
      <c r="G10" s="16"/>
      <c r="H10" s="2"/>
      <c r="I10" s="5"/>
      <c r="J10" s="34"/>
      <c r="N10" s="6"/>
      <c r="P10" s="33"/>
      <c r="Q10" s="17"/>
      <c r="R10" s="12"/>
      <c r="W10" s="7"/>
      <c r="AB10" s="24"/>
      <c r="AC10" s="16"/>
      <c r="AD10" s="16"/>
      <c r="AE10" s="16"/>
    </row>
    <row r="11" spans="1:31" ht="12.75">
      <c r="A11" s="35"/>
      <c r="B11" s="32"/>
      <c r="C11" s="12"/>
      <c r="E11" s="12"/>
      <c r="G11" s="16"/>
      <c r="H11" s="2"/>
      <c r="I11" s="5"/>
      <c r="J11" s="34"/>
      <c r="N11" s="6"/>
      <c r="P11" s="33"/>
      <c r="Q11" s="17"/>
      <c r="R11" s="12"/>
      <c r="W11" s="7"/>
      <c r="AB11" s="24"/>
      <c r="AC11" s="16"/>
      <c r="AD11" s="16"/>
      <c r="AE11" s="16"/>
    </row>
    <row r="12" spans="1:31" ht="12.75">
      <c r="A12" s="35" t="s">
        <v>37</v>
      </c>
      <c r="C12" s="70"/>
      <c r="E12" s="36"/>
      <c r="F12" s="32" t="s">
        <v>28</v>
      </c>
      <c r="G12" s="71" t="s">
        <v>30</v>
      </c>
      <c r="H12" s="2"/>
      <c r="I12" s="5"/>
      <c r="J12" s="34"/>
      <c r="N12" s="6"/>
      <c r="P12" s="33"/>
      <c r="Q12" s="17"/>
      <c r="R12" s="12"/>
      <c r="W12" s="7"/>
      <c r="AB12" s="24"/>
      <c r="AC12" s="16"/>
      <c r="AD12" s="16"/>
      <c r="AE12" s="16"/>
    </row>
    <row r="13" spans="5:31" ht="12.75">
      <c r="E13" s="37"/>
      <c r="F13" s="32" t="s">
        <v>31</v>
      </c>
      <c r="G13" s="71" t="s">
        <v>27</v>
      </c>
      <c r="H13" s="2"/>
      <c r="I13" s="5"/>
      <c r="J13" s="34"/>
      <c r="N13" s="6"/>
      <c r="P13" s="33"/>
      <c r="Q13" s="17"/>
      <c r="R13" s="12"/>
      <c r="W13" s="7"/>
      <c r="AB13" s="24"/>
      <c r="AC13" s="16"/>
      <c r="AD13" s="16"/>
      <c r="AE13" s="16"/>
    </row>
    <row r="14" spans="5:31" ht="12.75">
      <c r="E14" s="37"/>
      <c r="F14" s="32" t="s">
        <v>36</v>
      </c>
      <c r="G14" s="71" t="s">
        <v>29</v>
      </c>
      <c r="H14" s="2"/>
      <c r="I14" s="5"/>
      <c r="J14" s="34"/>
      <c r="N14" s="6"/>
      <c r="P14" s="33"/>
      <c r="Q14" s="17"/>
      <c r="R14" s="12"/>
      <c r="W14" s="7"/>
      <c r="AB14" s="24"/>
      <c r="AC14" s="16"/>
      <c r="AD14" s="16"/>
      <c r="AE14" s="16"/>
    </row>
    <row r="15" spans="5:31" ht="12.75">
      <c r="E15" s="37"/>
      <c r="F15" s="32" t="s">
        <v>32</v>
      </c>
      <c r="G15" s="71" t="s">
        <v>33</v>
      </c>
      <c r="H15" s="2"/>
      <c r="I15" s="5"/>
      <c r="J15" s="34"/>
      <c r="N15" s="6"/>
      <c r="P15" s="33"/>
      <c r="Q15" s="17"/>
      <c r="R15" s="12"/>
      <c r="W15" s="7"/>
      <c r="AB15" s="24"/>
      <c r="AC15" s="16"/>
      <c r="AD15" s="16"/>
      <c r="AE15" s="16"/>
    </row>
    <row r="16" spans="5:31" ht="12.75">
      <c r="E16" s="37"/>
      <c r="F16" s="32" t="s">
        <v>35</v>
      </c>
      <c r="G16" s="71" t="s">
        <v>34</v>
      </c>
      <c r="H16" s="2"/>
      <c r="I16" s="5"/>
      <c r="J16" s="34"/>
      <c r="N16" s="6"/>
      <c r="P16" s="33"/>
      <c r="Q16" s="17"/>
      <c r="R16" s="12"/>
      <c r="W16" s="7"/>
      <c r="AB16" s="24"/>
      <c r="AC16" s="16"/>
      <c r="AD16" s="16"/>
      <c r="AE16" s="16"/>
    </row>
    <row r="17" spans="5:31" ht="12.75">
      <c r="E17" s="37"/>
      <c r="F17" s="32"/>
      <c r="G17" s="71"/>
      <c r="H17" s="2"/>
      <c r="I17" s="5"/>
      <c r="J17" s="34"/>
      <c r="N17" s="6"/>
      <c r="P17" s="33"/>
      <c r="Q17" s="17"/>
      <c r="R17" s="12"/>
      <c r="W17" s="7"/>
      <c r="AB17" s="24"/>
      <c r="AC17" s="16"/>
      <c r="AD17" s="16"/>
      <c r="AE17" s="16"/>
    </row>
    <row r="18" spans="1:36" ht="12.75">
      <c r="A18" s="35" t="s">
        <v>2</v>
      </c>
      <c r="B18" s="32" t="s">
        <v>3</v>
      </c>
      <c r="C18" s="83" t="s">
        <v>71</v>
      </c>
      <c r="D18" s="38"/>
      <c r="I18" s="30"/>
      <c r="J18" s="9"/>
      <c r="K18" s="39"/>
      <c r="P18" s="40"/>
      <c r="Q18" s="9"/>
      <c r="R18" s="9"/>
      <c r="S18" s="41"/>
      <c r="AG18" s="32"/>
      <c r="AI18" s="42"/>
      <c r="AJ18" s="4"/>
    </row>
    <row r="19" spans="2:34" ht="11.25">
      <c r="B19" s="43" t="s">
        <v>4</v>
      </c>
      <c r="C19" s="83" t="s">
        <v>72</v>
      </c>
      <c r="K19" s="15"/>
      <c r="R19" s="12"/>
      <c r="AF19" s="24"/>
      <c r="AG19" s="12"/>
      <c r="AH19" s="42"/>
    </row>
    <row r="20" spans="2:18" ht="11.25">
      <c r="B20" s="32" t="s">
        <v>38</v>
      </c>
      <c r="C20" s="83">
        <v>600</v>
      </c>
      <c r="L20" s="15" t="s">
        <v>13</v>
      </c>
      <c r="M20" s="15"/>
      <c r="R20" s="12"/>
    </row>
    <row r="21" spans="2:18" ht="11.25">
      <c r="B21" s="32" t="s">
        <v>24</v>
      </c>
      <c r="C21" s="84">
        <v>0.5833333333333334</v>
      </c>
      <c r="F21" s="12" t="s">
        <v>42</v>
      </c>
      <c r="G21" s="12" t="s">
        <v>41</v>
      </c>
      <c r="L21" s="15"/>
      <c r="M21" s="15"/>
      <c r="R21" s="12"/>
    </row>
    <row r="22" spans="2:18" ht="11.25">
      <c r="B22" s="32" t="s">
        <v>25</v>
      </c>
      <c r="C22" s="84">
        <v>0.2916666666666667</v>
      </c>
      <c r="D22" s="21" t="s">
        <v>43</v>
      </c>
      <c r="E22" s="32" t="s">
        <v>39</v>
      </c>
      <c r="F22" s="72">
        <f>C21-C22</f>
        <v>0.2916666666666667</v>
      </c>
      <c r="G22" s="73">
        <f>HOUR(F22)+MINUTE(F22)/100</f>
        <v>7</v>
      </c>
      <c r="L22" s="15"/>
      <c r="M22" s="15"/>
      <c r="R22" s="12"/>
    </row>
    <row r="23" spans="2:18" ht="11.25">
      <c r="B23" s="32" t="s">
        <v>26</v>
      </c>
      <c r="C23" s="84">
        <v>0.2916666666666667</v>
      </c>
      <c r="D23" s="21" t="s">
        <v>43</v>
      </c>
      <c r="E23" s="32" t="s">
        <v>40</v>
      </c>
      <c r="F23" s="72">
        <f>C21-C23</f>
        <v>0.2916666666666667</v>
      </c>
      <c r="G23" s="73">
        <f>HOUR(F23)+MINUTE(F23)/100</f>
        <v>7</v>
      </c>
      <c r="L23" s="15"/>
      <c r="M23" s="15"/>
      <c r="R23" s="12"/>
    </row>
    <row r="24" spans="2:18" ht="11.25">
      <c r="B24" s="32"/>
      <c r="L24" s="15"/>
      <c r="M24" s="15"/>
      <c r="R24" s="12"/>
    </row>
    <row r="25" spans="1:37" ht="11.25">
      <c r="A25" s="57"/>
      <c r="C25" s="2"/>
      <c r="D25" s="3"/>
      <c r="E25" s="77" t="s">
        <v>51</v>
      </c>
      <c r="F25" s="45"/>
      <c r="G25" s="79">
        <v>6</v>
      </c>
      <c r="H25" s="46"/>
      <c r="I25" s="23"/>
      <c r="J25" s="51"/>
      <c r="K25" s="9"/>
      <c r="L25" s="58"/>
      <c r="M25" s="58"/>
      <c r="N25" s="48"/>
      <c r="O25" s="49"/>
      <c r="P25" s="50"/>
      <c r="Q25" s="51"/>
      <c r="R25" s="51"/>
      <c r="S25" s="41"/>
      <c r="T25" s="52"/>
      <c r="U25" s="13"/>
      <c r="V25" s="7"/>
      <c r="W25" s="7"/>
      <c r="X25" s="14"/>
      <c r="AB25" s="53"/>
      <c r="AE25" s="42"/>
      <c r="AF25" s="12"/>
      <c r="AG25" s="54"/>
      <c r="AH25" s="3"/>
      <c r="AI25" s="3"/>
      <c r="AK25" s="1"/>
    </row>
    <row r="26" spans="1:37" ht="11.25">
      <c r="A26" s="57"/>
      <c r="C26" s="2"/>
      <c r="D26" s="3"/>
      <c r="E26" s="77" t="s">
        <v>52</v>
      </c>
      <c r="F26" s="45"/>
      <c r="G26" s="73">
        <f>G23-G25</f>
        <v>1</v>
      </c>
      <c r="H26" s="46"/>
      <c r="I26" s="23"/>
      <c r="J26" s="51"/>
      <c r="K26" s="9"/>
      <c r="L26" s="58"/>
      <c r="M26" s="58"/>
      <c r="N26" s="48"/>
      <c r="O26" s="49"/>
      <c r="P26" s="50"/>
      <c r="Q26" s="51"/>
      <c r="R26" s="51"/>
      <c r="S26" s="41"/>
      <c r="T26" s="52"/>
      <c r="U26" s="13"/>
      <c r="V26" s="7"/>
      <c r="W26" s="7"/>
      <c r="X26" s="14"/>
      <c r="AB26" s="53"/>
      <c r="AE26" s="42"/>
      <c r="AF26" s="12"/>
      <c r="AG26" s="54"/>
      <c r="AH26" s="3"/>
      <c r="AI26" s="3"/>
      <c r="AK26" s="1"/>
    </row>
    <row r="27" spans="2:18" ht="11.25">
      <c r="B27" s="32"/>
      <c r="L27" s="15"/>
      <c r="M27" s="15"/>
      <c r="R27" s="12"/>
    </row>
    <row r="28" spans="1:37" ht="12.75">
      <c r="A28" s="55" t="s">
        <v>6</v>
      </c>
      <c r="B28" s="38"/>
      <c r="C28" s="4"/>
      <c r="D28" s="78" t="s">
        <v>8</v>
      </c>
      <c r="E28" s="44"/>
      <c r="F28" s="45"/>
      <c r="G28" s="45"/>
      <c r="H28" s="46"/>
      <c r="I28" s="23"/>
      <c r="J28" s="3"/>
      <c r="K28" s="9"/>
      <c r="L28" s="47" t="s">
        <v>9</v>
      </c>
      <c r="M28" s="47" t="s">
        <v>10</v>
      </c>
      <c r="N28" s="48"/>
      <c r="O28" s="49"/>
      <c r="P28" s="50"/>
      <c r="Q28" s="51"/>
      <c r="R28" s="51"/>
      <c r="S28" s="41"/>
      <c r="T28" s="52"/>
      <c r="U28" s="13"/>
      <c r="V28" s="7"/>
      <c r="W28" s="7"/>
      <c r="X28" s="14"/>
      <c r="AB28" s="53"/>
      <c r="AE28" s="42"/>
      <c r="AF28" s="12"/>
      <c r="AG28" s="54"/>
      <c r="AH28" s="3"/>
      <c r="AI28" s="3"/>
      <c r="AK28" s="1"/>
    </row>
    <row r="29" spans="2:37" ht="11.25">
      <c r="B29" s="38"/>
      <c r="C29" s="77" t="s">
        <v>7</v>
      </c>
      <c r="D29" s="82" t="s">
        <v>9</v>
      </c>
      <c r="E29" s="56" t="str">
        <f>IF(D29="J",L29,IF(D29="N",M29,""))</f>
        <v>Zugfahren ist die erste Option! Haben Sie schon die ÖBB-Vorteilskarte?? Super Ermässigungen!</v>
      </c>
      <c r="F29" s="45"/>
      <c r="G29" s="45"/>
      <c r="H29" s="46"/>
      <c r="I29" s="23"/>
      <c r="J29" s="51"/>
      <c r="K29" s="9"/>
      <c r="L29" s="47" t="s">
        <v>59</v>
      </c>
      <c r="M29" s="47" t="s">
        <v>11</v>
      </c>
      <c r="N29" s="48"/>
      <c r="O29" s="49"/>
      <c r="P29" s="50"/>
      <c r="Q29" s="51"/>
      <c r="R29" s="51"/>
      <c r="S29" s="41"/>
      <c r="T29" s="52"/>
      <c r="U29" s="13"/>
      <c r="V29" s="7"/>
      <c r="W29" s="7"/>
      <c r="X29" s="14"/>
      <c r="AB29" s="53"/>
      <c r="AE29" s="42"/>
      <c r="AF29" s="12"/>
      <c r="AG29" s="54"/>
      <c r="AH29" s="3"/>
      <c r="AI29" s="3"/>
      <c r="AK29" s="1"/>
    </row>
    <row r="30" spans="1:37" ht="11.25">
      <c r="A30" s="57"/>
      <c r="B30" s="38"/>
      <c r="C30" s="77" t="s">
        <v>58</v>
      </c>
      <c r="D30" s="82" t="s">
        <v>9</v>
      </c>
      <c r="E30" s="56" t="str">
        <f>IF(D30="J",L30,IF(D30="N",M30,""))</f>
        <v>Zugfahren sollte in Erwägung gezogen werden</v>
      </c>
      <c r="F30" s="45"/>
      <c r="G30" s="45"/>
      <c r="H30" s="46"/>
      <c r="I30" s="23"/>
      <c r="J30" s="51"/>
      <c r="K30" s="9"/>
      <c r="L30" s="47" t="s">
        <v>54</v>
      </c>
      <c r="M30" s="47" t="s">
        <v>55</v>
      </c>
      <c r="N30" s="48"/>
      <c r="O30" s="49"/>
      <c r="P30" s="50"/>
      <c r="Q30" s="51"/>
      <c r="R30" s="51"/>
      <c r="S30" s="41"/>
      <c r="T30" s="52"/>
      <c r="U30" s="13"/>
      <c r="V30" s="7"/>
      <c r="W30" s="7"/>
      <c r="X30" s="14"/>
      <c r="AB30" s="53"/>
      <c r="AE30" s="42"/>
      <c r="AF30" s="12"/>
      <c r="AG30" s="54"/>
      <c r="AH30" s="3"/>
      <c r="AI30" s="3"/>
      <c r="AK30" s="1"/>
    </row>
    <row r="31" spans="1:37" ht="11.25">
      <c r="A31" s="57"/>
      <c r="B31" s="38"/>
      <c r="C31" s="77" t="s">
        <v>12</v>
      </c>
      <c r="D31" s="82" t="s">
        <v>9</v>
      </c>
      <c r="E31" s="56" t="str">
        <f>IF(D31="J",L31,IF(D31="N",M31,""))</f>
        <v>Super probieren Sie es enimal aus! Mit der ÖBB Vorteilskarte noch günstiger!</v>
      </c>
      <c r="F31" s="45"/>
      <c r="G31" s="45"/>
      <c r="H31" s="46"/>
      <c r="I31" s="23"/>
      <c r="J31" s="51"/>
      <c r="K31" s="9"/>
      <c r="L31" s="47" t="s">
        <v>56</v>
      </c>
      <c r="M31" s="47" t="s">
        <v>57</v>
      </c>
      <c r="N31" s="48"/>
      <c r="O31" s="49"/>
      <c r="P31" s="50"/>
      <c r="Q31" s="51"/>
      <c r="R31" s="51"/>
      <c r="S31" s="41"/>
      <c r="T31" s="52"/>
      <c r="U31" s="13"/>
      <c r="V31" s="7"/>
      <c r="W31" s="7"/>
      <c r="X31" s="14"/>
      <c r="AB31" s="53"/>
      <c r="AE31" s="42"/>
      <c r="AF31" s="12"/>
      <c r="AG31" s="54"/>
      <c r="AH31" s="3"/>
      <c r="AI31" s="3"/>
      <c r="AK31" s="1"/>
    </row>
    <row r="32" spans="1:37" ht="11.25">
      <c r="A32" s="57"/>
      <c r="B32" s="38"/>
      <c r="C32" s="4"/>
      <c r="D32" s="3"/>
      <c r="E32" s="44" t="str">
        <f>IF(D32="J",L32,M32)</f>
        <v> </v>
      </c>
      <c r="F32" s="45"/>
      <c r="G32" s="45"/>
      <c r="H32" s="46"/>
      <c r="I32" s="23"/>
      <c r="J32" s="51"/>
      <c r="K32" s="9"/>
      <c r="L32" s="47" t="s">
        <v>14</v>
      </c>
      <c r="M32" s="47" t="s">
        <v>14</v>
      </c>
      <c r="N32" s="48"/>
      <c r="O32" s="49"/>
      <c r="P32" s="50"/>
      <c r="Q32" s="51"/>
      <c r="R32" s="51"/>
      <c r="S32" s="41"/>
      <c r="T32" s="52"/>
      <c r="U32" s="13"/>
      <c r="V32" s="7"/>
      <c r="W32" s="7"/>
      <c r="X32" s="14"/>
      <c r="AB32" s="53"/>
      <c r="AE32" s="42"/>
      <c r="AF32" s="12"/>
      <c r="AG32" s="54"/>
      <c r="AH32" s="3"/>
      <c r="AI32" s="3"/>
      <c r="AK32" s="1"/>
    </row>
    <row r="33" spans="1:37" ht="12.75">
      <c r="A33" s="55" t="s">
        <v>44</v>
      </c>
      <c r="B33" s="38"/>
      <c r="C33" s="3" t="str">
        <f>C5</f>
        <v>Verkauf an Kunden/Produktivsatz</v>
      </c>
      <c r="D33" s="3"/>
      <c r="E33" s="74" t="str">
        <f>E5</f>
        <v>zu zahlen an Mitarbeiter</v>
      </c>
      <c r="F33" s="45"/>
      <c r="G33" s="45" t="s">
        <v>47</v>
      </c>
      <c r="H33" s="46"/>
      <c r="I33" s="23"/>
      <c r="J33" s="51"/>
      <c r="K33" s="9"/>
      <c r="L33" s="47" t="s">
        <v>14</v>
      </c>
      <c r="M33" s="47" t="s">
        <v>14</v>
      </c>
      <c r="N33" s="48"/>
      <c r="O33" s="49"/>
      <c r="P33" s="50"/>
      <c r="Q33" s="51"/>
      <c r="R33" s="51"/>
      <c r="S33" s="41"/>
      <c r="T33" s="41"/>
      <c r="U33" s="13"/>
      <c r="V33" s="7"/>
      <c r="W33" s="7"/>
      <c r="X33" s="14"/>
      <c r="AB33" s="53"/>
      <c r="AE33" s="42"/>
      <c r="AF33" s="12"/>
      <c r="AG33" s="54"/>
      <c r="AH33" s="3"/>
      <c r="AI33" s="3"/>
      <c r="AK33" s="1"/>
    </row>
    <row r="34" spans="1:37" ht="11.25">
      <c r="A34" s="86" t="s">
        <v>73</v>
      </c>
      <c r="B34" s="38" t="s">
        <v>60</v>
      </c>
      <c r="C34" s="4">
        <f>C20*C8</f>
        <v>252</v>
      </c>
      <c r="D34" s="3"/>
      <c r="E34" s="14">
        <f>E8*C20</f>
        <v>252</v>
      </c>
      <c r="F34" s="45"/>
      <c r="G34" s="38">
        <f>C34-E34</f>
        <v>0</v>
      </c>
      <c r="H34" s="46"/>
      <c r="I34" s="23"/>
      <c r="J34" s="51"/>
      <c r="K34" s="9"/>
      <c r="L34" s="58"/>
      <c r="M34" s="58"/>
      <c r="N34" s="48"/>
      <c r="O34" s="49"/>
      <c r="P34" s="50"/>
      <c r="Q34" s="51"/>
      <c r="R34" s="51"/>
      <c r="S34" s="41"/>
      <c r="T34" s="52"/>
      <c r="U34" s="13"/>
      <c r="V34" s="7"/>
      <c r="W34" s="7"/>
      <c r="X34" s="14"/>
      <c r="AB34" s="53"/>
      <c r="AE34" s="42"/>
      <c r="AF34" s="12"/>
      <c r="AG34" s="54"/>
      <c r="AH34" s="3"/>
      <c r="AI34" s="3"/>
      <c r="AK34" s="1"/>
    </row>
    <row r="35" spans="1:37" ht="11.25">
      <c r="A35" s="57"/>
      <c r="B35" s="38" t="s">
        <v>46</v>
      </c>
      <c r="C35" s="4">
        <f>G22*C6</f>
        <v>546</v>
      </c>
      <c r="D35" s="3"/>
      <c r="E35" s="14">
        <f>G22*E6</f>
        <v>280</v>
      </c>
      <c r="F35" s="45"/>
      <c r="G35" s="38">
        <f>C35-E35</f>
        <v>266</v>
      </c>
      <c r="H35" s="46"/>
      <c r="I35" s="23"/>
      <c r="J35" s="51"/>
      <c r="K35" s="9"/>
      <c r="L35" s="58"/>
      <c r="M35" s="58"/>
      <c r="N35" s="48"/>
      <c r="O35" s="49"/>
      <c r="P35" s="50"/>
      <c r="Q35" s="51"/>
      <c r="R35" s="51"/>
      <c r="S35" s="41"/>
      <c r="T35" s="52"/>
      <c r="U35" s="13"/>
      <c r="V35" s="7"/>
      <c r="W35" s="7"/>
      <c r="X35" s="14"/>
      <c r="AB35" s="53"/>
      <c r="AE35" s="42"/>
      <c r="AF35" s="12"/>
      <c r="AG35" s="54"/>
      <c r="AH35" s="3"/>
      <c r="AI35" s="3"/>
      <c r="AK35" s="1"/>
    </row>
    <row r="36" spans="1:37" ht="11.25">
      <c r="A36" s="57"/>
      <c r="B36" s="38" t="s">
        <v>49</v>
      </c>
      <c r="C36" s="4">
        <v>0</v>
      </c>
      <c r="D36" s="3"/>
      <c r="E36" s="44"/>
      <c r="F36" s="45"/>
      <c r="G36" s="38">
        <v>0</v>
      </c>
      <c r="H36" s="46"/>
      <c r="I36" s="23"/>
      <c r="J36" s="51"/>
      <c r="K36" s="9"/>
      <c r="L36" s="58"/>
      <c r="M36" s="58"/>
      <c r="N36" s="48"/>
      <c r="O36" s="49"/>
      <c r="P36" s="50"/>
      <c r="Q36" s="51"/>
      <c r="R36" s="51"/>
      <c r="S36" s="41"/>
      <c r="T36" s="52"/>
      <c r="U36" s="13"/>
      <c r="V36" s="7"/>
      <c r="W36" s="7"/>
      <c r="X36" s="14"/>
      <c r="AB36" s="53"/>
      <c r="AE36" s="42"/>
      <c r="AF36" s="12"/>
      <c r="AG36" s="54"/>
      <c r="AH36" s="3"/>
      <c r="AI36" s="3"/>
      <c r="AK36" s="1"/>
    </row>
    <row r="37" spans="1:37" ht="11.25">
      <c r="A37" s="57"/>
      <c r="B37" s="93" t="s">
        <v>74</v>
      </c>
      <c r="C37" s="4"/>
      <c r="D37" s="3"/>
      <c r="E37" s="44"/>
      <c r="F37" s="45"/>
      <c r="G37" s="75">
        <f>SUM(G34:G36)</f>
        <v>266</v>
      </c>
      <c r="H37" s="46"/>
      <c r="I37" s="23"/>
      <c r="J37" s="51"/>
      <c r="K37" s="9"/>
      <c r="L37" s="58"/>
      <c r="M37" s="58"/>
      <c r="N37" s="48"/>
      <c r="O37" s="49"/>
      <c r="P37" s="50"/>
      <c r="Q37" s="51"/>
      <c r="R37" s="51"/>
      <c r="S37" s="41"/>
      <c r="T37" s="52"/>
      <c r="U37" s="13"/>
      <c r="V37" s="7"/>
      <c r="W37" s="7"/>
      <c r="X37" s="14"/>
      <c r="AB37" s="53"/>
      <c r="AE37" s="42"/>
      <c r="AF37" s="12"/>
      <c r="AG37" s="54"/>
      <c r="AH37" s="3"/>
      <c r="AI37" s="3"/>
      <c r="AK37" s="1"/>
    </row>
    <row r="38" spans="1:37" ht="11.25">
      <c r="A38" s="57"/>
      <c r="B38" s="38" t="s">
        <v>61</v>
      </c>
      <c r="C38" s="4"/>
      <c r="D38" s="3"/>
      <c r="E38" s="76">
        <f>-SUM(E34:E36)</f>
        <v>-532</v>
      </c>
      <c r="F38" s="45"/>
      <c r="G38" s="45"/>
      <c r="H38" s="46"/>
      <c r="I38" s="23"/>
      <c r="J38" s="51"/>
      <c r="K38" s="9"/>
      <c r="L38" s="58"/>
      <c r="M38" s="58"/>
      <c r="N38" s="48"/>
      <c r="O38" s="49"/>
      <c r="P38" s="50"/>
      <c r="Q38" s="51"/>
      <c r="R38" s="51"/>
      <c r="S38" s="41"/>
      <c r="T38" s="52"/>
      <c r="U38" s="13"/>
      <c r="V38" s="7"/>
      <c r="W38" s="7"/>
      <c r="X38" s="14"/>
      <c r="AB38" s="53"/>
      <c r="AE38" s="42"/>
      <c r="AF38" s="12"/>
      <c r="AG38" s="54"/>
      <c r="AH38" s="3"/>
      <c r="AI38" s="3"/>
      <c r="AK38" s="1"/>
    </row>
    <row r="39" spans="1:37" ht="11.25">
      <c r="A39" s="57"/>
      <c r="B39" s="38"/>
      <c r="C39" s="4"/>
      <c r="D39" s="3"/>
      <c r="E39" s="44"/>
      <c r="F39" s="45"/>
      <c r="G39" s="45"/>
      <c r="H39" s="46"/>
      <c r="I39" s="23"/>
      <c r="J39" s="51"/>
      <c r="K39" s="9"/>
      <c r="L39" s="58"/>
      <c r="M39" s="58"/>
      <c r="N39" s="48"/>
      <c r="O39" s="49"/>
      <c r="P39" s="50"/>
      <c r="Q39" s="51"/>
      <c r="R39" s="51"/>
      <c r="S39" s="41"/>
      <c r="T39" s="52"/>
      <c r="U39" s="13"/>
      <c r="V39" s="7"/>
      <c r="W39" s="7"/>
      <c r="X39" s="14"/>
      <c r="AB39" s="53"/>
      <c r="AE39" s="42"/>
      <c r="AF39" s="12"/>
      <c r="AG39" s="54"/>
      <c r="AH39" s="3"/>
      <c r="AI39" s="3"/>
      <c r="AK39" s="1"/>
    </row>
    <row r="40" spans="1:37" ht="11.25">
      <c r="A40" s="86" t="s">
        <v>62</v>
      </c>
      <c r="B40" s="38"/>
      <c r="C40" s="4"/>
      <c r="D40" s="3"/>
      <c r="E40" s="44"/>
      <c r="F40" s="45"/>
      <c r="G40" s="45"/>
      <c r="H40" s="46"/>
      <c r="I40" s="23"/>
      <c r="J40" s="51"/>
      <c r="K40" s="9"/>
      <c r="L40" s="58"/>
      <c r="M40" s="58"/>
      <c r="N40" s="48"/>
      <c r="O40" s="49"/>
      <c r="P40" s="50"/>
      <c r="Q40" s="51"/>
      <c r="R40" s="51"/>
      <c r="S40" s="41"/>
      <c r="T40" s="9"/>
      <c r="U40" s="13"/>
      <c r="V40" s="7"/>
      <c r="W40" s="7"/>
      <c r="X40" s="14"/>
      <c r="AB40" s="53"/>
      <c r="AE40" s="42"/>
      <c r="AF40" s="12"/>
      <c r="AG40" s="54"/>
      <c r="AH40" s="3"/>
      <c r="AI40" s="3"/>
      <c r="AK40" s="1"/>
    </row>
    <row r="41" spans="1:37" ht="11.25">
      <c r="A41" s="57"/>
      <c r="B41" s="77" t="s">
        <v>50</v>
      </c>
      <c r="C41" s="79">
        <v>60</v>
      </c>
      <c r="D41" s="3"/>
      <c r="E41" s="14">
        <f>C41</f>
        <v>60</v>
      </c>
      <c r="F41" s="45"/>
      <c r="G41" s="38">
        <f>C41-E41</f>
        <v>0</v>
      </c>
      <c r="H41" s="46"/>
      <c r="I41" s="23"/>
      <c r="J41" s="51"/>
      <c r="K41" s="9"/>
      <c r="L41" s="58"/>
      <c r="M41" s="58"/>
      <c r="N41" s="48"/>
      <c r="O41" s="49"/>
      <c r="P41" s="50"/>
      <c r="Q41" s="51"/>
      <c r="R41" s="51"/>
      <c r="S41" s="41"/>
      <c r="T41" s="52"/>
      <c r="U41" s="13"/>
      <c r="V41" s="7"/>
      <c r="W41" s="7"/>
      <c r="X41" s="14"/>
      <c r="AB41" s="53"/>
      <c r="AE41" s="42"/>
      <c r="AF41" s="12"/>
      <c r="AG41" s="54"/>
      <c r="AH41" s="3"/>
      <c r="AI41" s="3"/>
      <c r="AK41" s="1"/>
    </row>
    <row r="42" spans="1:37" ht="11.25">
      <c r="A42" s="57"/>
      <c r="B42" s="38" t="s">
        <v>49</v>
      </c>
      <c r="C42" s="4">
        <f>C9*G25</f>
        <v>930</v>
      </c>
      <c r="D42" s="3"/>
      <c r="E42" s="14">
        <f>G25*E9</f>
        <v>240</v>
      </c>
      <c r="F42" s="45"/>
      <c r="G42" s="38">
        <f>C42-E42</f>
        <v>690</v>
      </c>
      <c r="H42" s="46"/>
      <c r="I42" s="23"/>
      <c r="J42" s="51"/>
      <c r="K42" s="9"/>
      <c r="L42" s="58"/>
      <c r="M42" s="58"/>
      <c r="N42" s="48"/>
      <c r="O42" s="49"/>
      <c r="P42" s="50"/>
      <c r="Q42" s="51"/>
      <c r="R42" s="51"/>
      <c r="S42" s="41"/>
      <c r="T42" s="52"/>
      <c r="U42" s="13"/>
      <c r="V42" s="7"/>
      <c r="W42" s="7"/>
      <c r="X42" s="14"/>
      <c r="AB42" s="53"/>
      <c r="AE42" s="42"/>
      <c r="AF42" s="12"/>
      <c r="AG42" s="54"/>
      <c r="AH42" s="3"/>
      <c r="AI42" s="3"/>
      <c r="AK42" s="1"/>
    </row>
    <row r="43" spans="1:37" ht="11.25">
      <c r="A43" s="57"/>
      <c r="B43" s="38" t="s">
        <v>48</v>
      </c>
      <c r="C43" s="4">
        <f>C6*G26</f>
        <v>78</v>
      </c>
      <c r="D43" s="3"/>
      <c r="E43" s="14">
        <f>E6*G26</f>
        <v>40</v>
      </c>
      <c r="F43" s="45"/>
      <c r="G43" s="38">
        <f>C43-E43</f>
        <v>38</v>
      </c>
      <c r="H43" s="46"/>
      <c r="I43" s="23"/>
      <c r="J43" s="51"/>
      <c r="K43" s="9"/>
      <c r="L43" s="58"/>
      <c r="M43" s="58"/>
      <c r="N43" s="48"/>
      <c r="O43" s="49"/>
      <c r="P43" s="50"/>
      <c r="Q43" s="51"/>
      <c r="R43" s="51"/>
      <c r="S43" s="41"/>
      <c r="T43" s="52"/>
      <c r="U43" s="13"/>
      <c r="V43" s="7"/>
      <c r="W43" s="7"/>
      <c r="X43" s="14"/>
      <c r="AB43" s="53"/>
      <c r="AE43" s="42"/>
      <c r="AF43" s="12"/>
      <c r="AG43" s="54"/>
      <c r="AH43" s="3"/>
      <c r="AI43" s="3"/>
      <c r="AK43" s="1"/>
    </row>
    <row r="44" spans="1:37" ht="11.25">
      <c r="A44" s="57"/>
      <c r="B44" s="38"/>
      <c r="C44" s="4"/>
      <c r="D44" s="3"/>
      <c r="E44" s="14"/>
      <c r="F44" s="45"/>
      <c r="G44" s="45"/>
      <c r="H44" s="46"/>
      <c r="I44" s="23"/>
      <c r="J44" s="51"/>
      <c r="K44" s="9"/>
      <c r="L44" s="58"/>
      <c r="M44" s="58"/>
      <c r="N44" s="48"/>
      <c r="O44" s="49"/>
      <c r="P44" s="50"/>
      <c r="Q44" s="51"/>
      <c r="R44" s="51"/>
      <c r="S44" s="41"/>
      <c r="T44" s="52"/>
      <c r="U44" s="13"/>
      <c r="V44" s="7"/>
      <c r="W44" s="7"/>
      <c r="X44" s="14"/>
      <c r="AB44" s="53"/>
      <c r="AE44" s="42"/>
      <c r="AF44" s="12"/>
      <c r="AG44" s="54"/>
      <c r="AH44" s="3"/>
      <c r="AI44" s="3"/>
      <c r="AK44" s="1"/>
    </row>
    <row r="45" spans="1:37" ht="11.25">
      <c r="A45" s="57"/>
      <c r="B45" s="38" t="s">
        <v>64</v>
      </c>
      <c r="C45" s="4"/>
      <c r="D45" s="3"/>
      <c r="E45" s="14"/>
      <c r="F45" s="45"/>
      <c r="G45" s="75">
        <f>SUM(G41:G44)</f>
        <v>728</v>
      </c>
      <c r="H45" s="46"/>
      <c r="I45" s="23"/>
      <c r="J45" s="51"/>
      <c r="K45" s="9"/>
      <c r="L45" s="58"/>
      <c r="M45" s="58"/>
      <c r="N45" s="48"/>
      <c r="O45" s="49"/>
      <c r="P45" s="50"/>
      <c r="Q45" s="51"/>
      <c r="R45" s="51"/>
      <c r="S45" s="41"/>
      <c r="T45" s="52"/>
      <c r="U45" s="13"/>
      <c r="V45" s="7"/>
      <c r="W45" s="7"/>
      <c r="X45" s="14"/>
      <c r="AB45" s="53"/>
      <c r="AE45" s="42"/>
      <c r="AF45" s="12"/>
      <c r="AG45" s="54"/>
      <c r="AH45" s="3"/>
      <c r="AI45" s="3"/>
      <c r="AK45" s="1"/>
    </row>
    <row r="46" spans="1:37" ht="11.25">
      <c r="A46" s="57"/>
      <c r="B46" s="38" t="s">
        <v>53</v>
      </c>
      <c r="C46" s="4">
        <f>SUM(C41:C45)</f>
        <v>1068</v>
      </c>
      <c r="D46" s="3"/>
      <c r="E46" s="76">
        <f>-SUM(E41:E45)</f>
        <v>-340</v>
      </c>
      <c r="F46" s="45"/>
      <c r="H46" s="46"/>
      <c r="I46" s="23"/>
      <c r="J46" s="51"/>
      <c r="K46" s="9"/>
      <c r="L46" s="58"/>
      <c r="M46" s="58"/>
      <c r="N46" s="48"/>
      <c r="O46" s="49"/>
      <c r="P46" s="50"/>
      <c r="Q46" s="51"/>
      <c r="R46" s="51"/>
      <c r="S46" s="41"/>
      <c r="T46" s="52"/>
      <c r="U46" s="13"/>
      <c r="V46" s="7"/>
      <c r="W46" s="7"/>
      <c r="X46" s="14"/>
      <c r="AB46" s="53"/>
      <c r="AE46" s="42"/>
      <c r="AF46" s="12"/>
      <c r="AG46" s="54"/>
      <c r="AH46" s="3"/>
      <c r="AI46" s="3"/>
      <c r="AK46" s="1"/>
    </row>
    <row r="47" spans="1:37" ht="13.5">
      <c r="A47" s="57"/>
      <c r="B47" s="88"/>
      <c r="C47" s="89"/>
      <c r="D47" s="90"/>
      <c r="E47" s="91"/>
      <c r="F47" s="87" t="str">
        <f>IF(G47&gt;0,"Um diesen Betrag machen Sie bei einer produktiven Bahnfahrt mehr Deckungsbeitrag:","Leider - diesmal ist das Auto besser um soviel (exkl. 'Nervenkosten'): ")</f>
        <v>Um diesen Betrag machen Sie bei einer produktiven Bahnfahrt mehr Deckungsbeitrag:</v>
      </c>
      <c r="G47" s="92">
        <f>G45-G37</f>
        <v>462</v>
      </c>
      <c r="H47" s="46"/>
      <c r="I47" s="23"/>
      <c r="J47" s="51"/>
      <c r="K47" s="9"/>
      <c r="L47" s="58"/>
      <c r="M47" s="58"/>
      <c r="N47" s="48"/>
      <c r="O47" s="49"/>
      <c r="P47" s="50"/>
      <c r="Q47" s="51"/>
      <c r="R47" s="51"/>
      <c r="S47" s="41"/>
      <c r="T47" s="52"/>
      <c r="U47" s="13"/>
      <c r="V47" s="7"/>
      <c r="W47" s="7"/>
      <c r="X47" s="14"/>
      <c r="AB47" s="53"/>
      <c r="AE47" s="42"/>
      <c r="AF47" s="12"/>
      <c r="AG47" s="54"/>
      <c r="AH47" s="3"/>
      <c r="AI47" s="3"/>
      <c r="AK47" s="1"/>
    </row>
    <row r="48" spans="1:37" ht="11.25">
      <c r="A48" s="57"/>
      <c r="B48" s="57"/>
      <c r="C48" s="57"/>
      <c r="D48" s="57"/>
      <c r="E48" s="57"/>
      <c r="F48" s="57"/>
      <c r="G48" s="38"/>
      <c r="H48" s="46"/>
      <c r="I48" s="23"/>
      <c r="J48" s="51"/>
      <c r="K48" s="9"/>
      <c r="L48" s="58"/>
      <c r="M48" s="58"/>
      <c r="N48" s="48"/>
      <c r="O48" s="49"/>
      <c r="P48" s="50"/>
      <c r="Q48" s="51"/>
      <c r="R48" s="51"/>
      <c r="S48" s="41"/>
      <c r="T48" s="52"/>
      <c r="U48" s="13"/>
      <c r="V48" s="7"/>
      <c r="W48" s="7"/>
      <c r="X48" s="14"/>
      <c r="AB48" s="53"/>
      <c r="AE48" s="42"/>
      <c r="AF48" s="12"/>
      <c r="AG48" s="54"/>
      <c r="AH48" s="3"/>
      <c r="AI48" s="3"/>
      <c r="AK48" s="1"/>
    </row>
    <row r="49" spans="1:37" ht="11.25">
      <c r="A49" s="86" t="s">
        <v>63</v>
      </c>
      <c r="B49" s="38"/>
      <c r="C49" s="4"/>
      <c r="D49" s="3"/>
      <c r="E49" s="44"/>
      <c r="F49" s="45"/>
      <c r="G49" s="45"/>
      <c r="H49" s="46"/>
      <c r="I49" s="23"/>
      <c r="J49" s="51"/>
      <c r="K49" s="9"/>
      <c r="L49" s="58"/>
      <c r="M49" s="58"/>
      <c r="N49" s="48"/>
      <c r="O49" s="49"/>
      <c r="P49" s="50"/>
      <c r="Q49" s="51"/>
      <c r="R49" s="51"/>
      <c r="S49" s="41"/>
      <c r="T49" s="9"/>
      <c r="U49" s="13"/>
      <c r="V49" s="7"/>
      <c r="W49" s="7"/>
      <c r="X49" s="14"/>
      <c r="AB49" s="53"/>
      <c r="AE49" s="42"/>
      <c r="AF49" s="12"/>
      <c r="AG49" s="54"/>
      <c r="AH49" s="3"/>
      <c r="AI49" s="3"/>
      <c r="AK49" s="1"/>
    </row>
    <row r="50" spans="1:37" ht="11.25">
      <c r="A50" s="57"/>
      <c r="B50" s="77" t="s">
        <v>50</v>
      </c>
      <c r="C50" s="79">
        <v>60</v>
      </c>
      <c r="D50" s="3"/>
      <c r="E50" s="14">
        <f>C50</f>
        <v>60</v>
      </c>
      <c r="F50" s="45"/>
      <c r="G50" s="38">
        <f>C50-E50</f>
        <v>0</v>
      </c>
      <c r="H50" s="46"/>
      <c r="I50" s="23"/>
      <c r="J50" s="51"/>
      <c r="K50" s="9"/>
      <c r="L50" s="58"/>
      <c r="M50" s="58"/>
      <c r="N50" s="48"/>
      <c r="O50" s="49"/>
      <c r="P50" s="50"/>
      <c r="Q50" s="51"/>
      <c r="R50" s="51"/>
      <c r="S50" s="41"/>
      <c r="T50" s="52"/>
      <c r="U50" s="13"/>
      <c r="V50" s="7"/>
      <c r="W50" s="7"/>
      <c r="X50" s="14"/>
      <c r="AB50" s="53"/>
      <c r="AE50" s="42"/>
      <c r="AF50" s="12"/>
      <c r="AG50" s="54"/>
      <c r="AH50" s="3"/>
      <c r="AI50" s="3"/>
      <c r="AK50" s="1"/>
    </row>
    <row r="51" spans="1:37" ht="11.25">
      <c r="A51" s="57"/>
      <c r="B51" s="38" t="s">
        <v>49</v>
      </c>
      <c r="C51" s="4">
        <f>E6*G25</f>
        <v>240</v>
      </c>
      <c r="D51" s="3"/>
      <c r="E51" s="14">
        <f>G25*E6</f>
        <v>240</v>
      </c>
      <c r="F51" s="45"/>
      <c r="G51" s="38">
        <f>C51-E51</f>
        <v>0</v>
      </c>
      <c r="H51" s="46"/>
      <c r="I51" s="23"/>
      <c r="J51" s="51"/>
      <c r="K51" s="9"/>
      <c r="L51" s="58"/>
      <c r="M51" s="58"/>
      <c r="N51" s="48"/>
      <c r="O51" s="49"/>
      <c r="P51" s="50"/>
      <c r="Q51" s="51"/>
      <c r="R51" s="51"/>
      <c r="S51" s="41"/>
      <c r="T51" s="52"/>
      <c r="U51" s="13"/>
      <c r="V51" s="7"/>
      <c r="W51" s="7"/>
      <c r="X51" s="14"/>
      <c r="AB51" s="53"/>
      <c r="AE51" s="42"/>
      <c r="AF51" s="12"/>
      <c r="AG51" s="54"/>
      <c r="AH51" s="3"/>
      <c r="AI51" s="3"/>
      <c r="AK51" s="1"/>
    </row>
    <row r="52" spans="1:37" ht="11.25">
      <c r="A52" s="57"/>
      <c r="B52" s="38" t="s">
        <v>48</v>
      </c>
      <c r="C52" s="4">
        <f>C15*G32</f>
        <v>0</v>
      </c>
      <c r="D52" s="3"/>
      <c r="E52" s="14">
        <f>G26*E7</f>
        <v>20</v>
      </c>
      <c r="F52" s="45"/>
      <c r="G52" s="38">
        <f>C52-E52</f>
        <v>-20</v>
      </c>
      <c r="H52" s="46"/>
      <c r="I52" s="23"/>
      <c r="J52" s="51"/>
      <c r="K52" s="9"/>
      <c r="L52" s="58"/>
      <c r="M52" s="58"/>
      <c r="N52" s="48"/>
      <c r="O52" s="49"/>
      <c r="P52" s="50"/>
      <c r="Q52" s="51"/>
      <c r="R52" s="51"/>
      <c r="S52" s="41"/>
      <c r="T52" s="52"/>
      <c r="U52" s="13"/>
      <c r="V52" s="7"/>
      <c r="W52" s="7"/>
      <c r="X52" s="14"/>
      <c r="AB52" s="53"/>
      <c r="AE52" s="42"/>
      <c r="AF52" s="12"/>
      <c r="AG52" s="54"/>
      <c r="AH52" s="3"/>
      <c r="AI52" s="3"/>
      <c r="AK52" s="1"/>
    </row>
    <row r="53" spans="1:37" ht="11.25">
      <c r="A53" s="57"/>
      <c r="B53" s="38"/>
      <c r="C53" s="4"/>
      <c r="D53" s="3"/>
      <c r="E53" s="14"/>
      <c r="F53" s="45"/>
      <c r="G53" s="45"/>
      <c r="H53" s="46"/>
      <c r="I53" s="23"/>
      <c r="J53" s="51"/>
      <c r="K53" s="9"/>
      <c r="L53" s="58"/>
      <c r="M53" s="58"/>
      <c r="N53" s="48"/>
      <c r="O53" s="49"/>
      <c r="P53" s="50"/>
      <c r="Q53" s="51"/>
      <c r="R53" s="51"/>
      <c r="S53" s="41"/>
      <c r="T53" s="52"/>
      <c r="U53" s="13"/>
      <c r="V53" s="7"/>
      <c r="W53" s="7"/>
      <c r="X53" s="14"/>
      <c r="AB53" s="53"/>
      <c r="AE53" s="42"/>
      <c r="AF53" s="12"/>
      <c r="AG53" s="54"/>
      <c r="AH53" s="3"/>
      <c r="AI53" s="3"/>
      <c r="AK53" s="1"/>
    </row>
    <row r="54" spans="1:37" ht="11.25">
      <c r="A54" s="57"/>
      <c r="B54" s="38"/>
      <c r="C54" s="4" t="s">
        <v>75</v>
      </c>
      <c r="D54" s="3"/>
      <c r="E54" s="14"/>
      <c r="F54" s="45"/>
      <c r="G54" s="38">
        <f>SUM(G50:G53)</f>
        <v>-20</v>
      </c>
      <c r="H54" s="46"/>
      <c r="I54" s="23"/>
      <c r="J54" s="51"/>
      <c r="K54" s="9"/>
      <c r="L54" s="58"/>
      <c r="M54" s="58"/>
      <c r="N54" s="48"/>
      <c r="O54" s="49"/>
      <c r="P54" s="50"/>
      <c r="Q54" s="51"/>
      <c r="R54" s="51"/>
      <c r="S54" s="41"/>
      <c r="T54" s="52"/>
      <c r="U54" s="13"/>
      <c r="V54" s="7"/>
      <c r="W54" s="7"/>
      <c r="X54" s="14"/>
      <c r="AB54" s="53"/>
      <c r="AE54" s="42"/>
      <c r="AF54" s="12"/>
      <c r="AG54" s="54"/>
      <c r="AH54" s="3"/>
      <c r="AI54" s="3"/>
      <c r="AK54" s="1"/>
    </row>
    <row r="55" spans="1:37" ht="11.25">
      <c r="A55" s="57"/>
      <c r="B55" s="38" t="s">
        <v>53</v>
      </c>
      <c r="C55" s="4">
        <f>SUM(C50:C54)</f>
        <v>300</v>
      </c>
      <c r="D55" s="3"/>
      <c r="E55" s="76">
        <f>-SUM(E50:E54)</f>
        <v>-320</v>
      </c>
      <c r="F55" s="45"/>
      <c r="H55" s="46"/>
      <c r="I55" s="23"/>
      <c r="J55" s="51"/>
      <c r="K55" s="9"/>
      <c r="L55" s="58"/>
      <c r="M55" s="58"/>
      <c r="N55" s="48"/>
      <c r="O55" s="49"/>
      <c r="P55" s="50"/>
      <c r="Q55" s="51"/>
      <c r="R55" s="51"/>
      <c r="S55" s="41"/>
      <c r="T55" s="52"/>
      <c r="U55" s="13"/>
      <c r="V55" s="7"/>
      <c r="W55" s="7"/>
      <c r="X55" s="14"/>
      <c r="AB55" s="53"/>
      <c r="AE55" s="42"/>
      <c r="AF55" s="12"/>
      <c r="AG55" s="54"/>
      <c r="AH55" s="3"/>
      <c r="AI55" s="3"/>
      <c r="AK55" s="1"/>
    </row>
    <row r="56" spans="1:37" ht="11.25">
      <c r="A56" s="57"/>
      <c r="B56" s="38"/>
      <c r="C56" s="2"/>
      <c r="D56" s="3"/>
      <c r="E56" s="44"/>
      <c r="F56" s="45"/>
      <c r="G56" s="45"/>
      <c r="H56" s="46"/>
      <c r="I56" s="23"/>
      <c r="J56" s="51"/>
      <c r="K56" s="9"/>
      <c r="L56" s="58"/>
      <c r="M56" s="58"/>
      <c r="N56" s="48"/>
      <c r="O56" s="49"/>
      <c r="P56" s="50"/>
      <c r="Q56" s="51"/>
      <c r="R56" s="51"/>
      <c r="S56" s="41"/>
      <c r="T56" s="52"/>
      <c r="U56" s="13"/>
      <c r="V56" s="7"/>
      <c r="W56" s="7"/>
      <c r="X56" s="14"/>
      <c r="AB56" s="53"/>
      <c r="AE56" s="42"/>
      <c r="AF56" s="12"/>
      <c r="AG56" s="54"/>
      <c r="AH56" s="3"/>
      <c r="AI56" s="3"/>
      <c r="AK56" s="1"/>
    </row>
    <row r="57" spans="1:37" ht="11.25">
      <c r="A57" s="57"/>
      <c r="B57" s="38" t="s">
        <v>66</v>
      </c>
      <c r="C57" s="4"/>
      <c r="D57" s="3"/>
      <c r="E57" s="44"/>
      <c r="F57" s="45"/>
      <c r="G57" s="45"/>
      <c r="H57" s="46"/>
      <c r="I57" s="23"/>
      <c r="J57" s="51"/>
      <c r="K57" s="9"/>
      <c r="L57" s="58"/>
      <c r="M57" s="58"/>
      <c r="N57" s="48"/>
      <c r="O57" s="49"/>
      <c r="P57" s="50"/>
      <c r="Q57" s="51"/>
      <c r="R57" s="51"/>
      <c r="S57" s="41"/>
      <c r="T57" s="52"/>
      <c r="U57" s="13"/>
      <c r="V57" s="7"/>
      <c r="W57" s="7"/>
      <c r="X57" s="14"/>
      <c r="AB57" s="53"/>
      <c r="AE57" s="42"/>
      <c r="AF57" s="12"/>
      <c r="AG57" s="54"/>
      <c r="AH57" s="3"/>
      <c r="AI57" s="3"/>
      <c r="AK57" s="1"/>
    </row>
    <row r="58" spans="1:37" ht="11.25">
      <c r="A58" s="57"/>
      <c r="B58" s="38" t="s">
        <v>65</v>
      </c>
      <c r="C58" s="4"/>
      <c r="D58" s="3"/>
      <c r="E58" s="44"/>
      <c r="F58" s="45"/>
      <c r="G58" s="45"/>
      <c r="H58" s="46"/>
      <c r="I58" s="23"/>
      <c r="J58" s="51"/>
      <c r="K58" s="9"/>
      <c r="L58" s="58"/>
      <c r="M58" s="58"/>
      <c r="N58" s="48"/>
      <c r="O58" s="49"/>
      <c r="P58" s="50"/>
      <c r="Q58" s="51"/>
      <c r="R58" s="51"/>
      <c r="S58" s="41"/>
      <c r="T58" s="52"/>
      <c r="U58" s="13"/>
      <c r="V58" s="7"/>
      <c r="W58" s="7"/>
      <c r="X58" s="14"/>
      <c r="AB58" s="53"/>
      <c r="AE58" s="42"/>
      <c r="AF58" s="12"/>
      <c r="AG58" s="54"/>
      <c r="AH58" s="3"/>
      <c r="AI58" s="3"/>
      <c r="AK58" s="1"/>
    </row>
    <row r="59" spans="1:37" ht="11.25">
      <c r="A59" s="57"/>
      <c r="B59" s="38"/>
      <c r="C59" s="4"/>
      <c r="D59" s="3"/>
      <c r="E59" s="44"/>
      <c r="F59" s="45"/>
      <c r="G59" s="45"/>
      <c r="H59" s="46"/>
      <c r="I59" s="23"/>
      <c r="J59" s="51"/>
      <c r="K59" s="9"/>
      <c r="L59" s="58"/>
      <c r="M59" s="58"/>
      <c r="N59" s="48"/>
      <c r="O59" s="49"/>
      <c r="P59" s="50"/>
      <c r="Q59" s="51"/>
      <c r="R59" s="51"/>
      <c r="S59" s="41"/>
      <c r="T59" s="52"/>
      <c r="U59" s="13"/>
      <c r="V59" s="7"/>
      <c r="W59" s="7"/>
      <c r="X59" s="14"/>
      <c r="AB59" s="53"/>
      <c r="AE59" s="42"/>
      <c r="AF59" s="12"/>
      <c r="AG59" s="54"/>
      <c r="AH59" s="3"/>
      <c r="AI59" s="3"/>
      <c r="AK59" s="1"/>
    </row>
    <row r="60" spans="1:37" ht="11.25">
      <c r="A60" s="57" t="s">
        <v>69</v>
      </c>
      <c r="B60" s="38"/>
      <c r="C60" s="4"/>
      <c r="D60" s="3"/>
      <c r="E60" s="44"/>
      <c r="F60" s="45"/>
      <c r="G60" s="45"/>
      <c r="H60" s="46"/>
      <c r="I60" s="23"/>
      <c r="J60" s="51"/>
      <c r="K60" s="9"/>
      <c r="L60" s="58"/>
      <c r="M60" s="58"/>
      <c r="N60" s="48"/>
      <c r="O60" s="49"/>
      <c r="P60" s="50"/>
      <c r="Q60" s="51"/>
      <c r="R60" s="51"/>
      <c r="S60" s="41"/>
      <c r="T60" s="52"/>
      <c r="U60" s="13"/>
      <c r="V60" s="7"/>
      <c r="W60" s="7"/>
      <c r="X60" s="14"/>
      <c r="AB60" s="53"/>
      <c r="AE60" s="42"/>
      <c r="AF60" s="12"/>
      <c r="AG60" s="54"/>
      <c r="AH60" s="3"/>
      <c r="AI60" s="3"/>
      <c r="AK60" s="1"/>
    </row>
    <row r="61" spans="1:37" ht="11.25">
      <c r="A61" s="57"/>
      <c r="B61" s="38"/>
      <c r="C61" s="4"/>
      <c r="D61" s="3"/>
      <c r="E61" s="44"/>
      <c r="F61" s="45"/>
      <c r="G61" s="45"/>
      <c r="H61" s="46"/>
      <c r="I61" s="23"/>
      <c r="J61" s="51"/>
      <c r="K61" s="9"/>
      <c r="L61" s="58"/>
      <c r="M61" s="58"/>
      <c r="N61" s="48"/>
      <c r="O61" s="49"/>
      <c r="P61" s="50"/>
      <c r="Q61" s="51"/>
      <c r="R61" s="51"/>
      <c r="S61" s="41"/>
      <c r="T61" s="52"/>
      <c r="U61" s="13"/>
      <c r="V61" s="7"/>
      <c r="W61" s="7"/>
      <c r="X61" s="14"/>
      <c r="AB61" s="53"/>
      <c r="AE61" s="42"/>
      <c r="AF61" s="12"/>
      <c r="AG61" s="54"/>
      <c r="AH61" s="3"/>
      <c r="AI61" s="3"/>
      <c r="AK61" s="1"/>
    </row>
    <row r="62" spans="1:37" ht="11.25">
      <c r="A62" s="57"/>
      <c r="B62" s="38"/>
      <c r="C62" s="4"/>
      <c r="D62" s="3"/>
      <c r="E62" s="44"/>
      <c r="F62" s="45"/>
      <c r="G62" s="45"/>
      <c r="H62" s="46"/>
      <c r="I62" s="23"/>
      <c r="J62" s="51"/>
      <c r="K62" s="9"/>
      <c r="L62" s="58"/>
      <c r="M62" s="58"/>
      <c r="N62" s="48"/>
      <c r="O62" s="49"/>
      <c r="P62" s="50"/>
      <c r="Q62" s="51"/>
      <c r="R62" s="51"/>
      <c r="S62" s="41"/>
      <c r="T62" s="52"/>
      <c r="U62" s="13"/>
      <c r="V62" s="7"/>
      <c r="W62" s="7"/>
      <c r="X62" s="14"/>
      <c r="AB62" s="53"/>
      <c r="AE62" s="42"/>
      <c r="AF62" s="12"/>
      <c r="AG62" s="54"/>
      <c r="AH62" s="3"/>
      <c r="AI62" s="3"/>
      <c r="AK62" s="1"/>
    </row>
    <row r="63" spans="1:37" ht="11.25">
      <c r="A63" s="57"/>
      <c r="B63" s="38"/>
      <c r="C63" s="4"/>
      <c r="D63" s="3"/>
      <c r="E63" s="44"/>
      <c r="F63" s="45"/>
      <c r="G63" s="45"/>
      <c r="H63" s="46"/>
      <c r="I63" s="23"/>
      <c r="J63" s="51"/>
      <c r="K63" s="9"/>
      <c r="L63" s="58"/>
      <c r="M63" s="58"/>
      <c r="N63" s="48"/>
      <c r="O63" s="49"/>
      <c r="P63" s="50"/>
      <c r="Q63" s="51"/>
      <c r="R63" s="51"/>
      <c r="S63" s="41"/>
      <c r="T63" s="52"/>
      <c r="U63" s="13"/>
      <c r="V63" s="7"/>
      <c r="W63" s="7"/>
      <c r="X63" s="14"/>
      <c r="AB63" s="53"/>
      <c r="AE63" s="42"/>
      <c r="AF63" s="12"/>
      <c r="AG63" s="54"/>
      <c r="AH63" s="3"/>
      <c r="AI63" s="3"/>
      <c r="AK63" s="1"/>
    </row>
    <row r="64" spans="1:37" ht="11.25">
      <c r="A64" s="57"/>
      <c r="B64" s="38"/>
      <c r="C64" s="4"/>
      <c r="D64" s="3"/>
      <c r="E64" s="44"/>
      <c r="F64" s="45"/>
      <c r="G64" s="45"/>
      <c r="H64" s="46"/>
      <c r="I64" s="23"/>
      <c r="J64" s="51"/>
      <c r="K64" s="9"/>
      <c r="L64" s="58"/>
      <c r="M64" s="58"/>
      <c r="N64" s="48"/>
      <c r="O64" s="49"/>
      <c r="P64" s="50"/>
      <c r="Q64" s="51"/>
      <c r="R64" s="51"/>
      <c r="S64" s="41"/>
      <c r="T64" s="52"/>
      <c r="U64" s="13"/>
      <c r="V64" s="7"/>
      <c r="W64" s="7"/>
      <c r="X64" s="14"/>
      <c r="AB64" s="53"/>
      <c r="AE64" s="42"/>
      <c r="AF64" s="12"/>
      <c r="AG64" s="54"/>
      <c r="AH64" s="3"/>
      <c r="AI64" s="3"/>
      <c r="AK64" s="1"/>
    </row>
    <row r="65" spans="1:37" ht="11.25">
      <c r="A65" s="57"/>
      <c r="B65" s="38"/>
      <c r="C65" s="4"/>
      <c r="D65" s="3"/>
      <c r="E65" s="44"/>
      <c r="F65" s="45"/>
      <c r="G65" s="45"/>
      <c r="H65" s="46"/>
      <c r="I65" s="23"/>
      <c r="J65" s="51"/>
      <c r="K65" s="9"/>
      <c r="L65" s="58"/>
      <c r="M65" s="58"/>
      <c r="N65" s="48"/>
      <c r="O65" s="49"/>
      <c r="P65" s="50"/>
      <c r="Q65" s="51"/>
      <c r="R65" s="51"/>
      <c r="S65" s="41"/>
      <c r="T65" s="52"/>
      <c r="U65" s="13"/>
      <c r="V65" s="7"/>
      <c r="W65" s="7"/>
      <c r="X65" s="14"/>
      <c r="AB65" s="53"/>
      <c r="AE65" s="42"/>
      <c r="AF65" s="12"/>
      <c r="AG65" s="54"/>
      <c r="AH65" s="3"/>
      <c r="AI65" s="3"/>
      <c r="AK65" s="1"/>
    </row>
    <row r="66" spans="1:37" ht="11.25">
      <c r="A66" s="57"/>
      <c r="B66" s="38"/>
      <c r="C66" s="4"/>
      <c r="D66" s="3"/>
      <c r="E66" s="44"/>
      <c r="F66" s="45"/>
      <c r="G66" s="45"/>
      <c r="H66" s="46"/>
      <c r="I66" s="23"/>
      <c r="J66" s="51"/>
      <c r="K66" s="9"/>
      <c r="L66" s="58"/>
      <c r="M66" s="58"/>
      <c r="N66" s="48"/>
      <c r="O66" s="49"/>
      <c r="P66" s="50"/>
      <c r="Q66" s="51"/>
      <c r="R66" s="51"/>
      <c r="S66" s="41"/>
      <c r="T66" s="52"/>
      <c r="U66" s="13"/>
      <c r="V66" s="7"/>
      <c r="W66" s="7"/>
      <c r="X66" s="14"/>
      <c r="AB66" s="53"/>
      <c r="AE66" s="42"/>
      <c r="AF66" s="12"/>
      <c r="AG66" s="54"/>
      <c r="AH66" s="3"/>
      <c r="AI66" s="3"/>
      <c r="AK66" s="1"/>
    </row>
    <row r="67" spans="1:37" ht="11.25">
      <c r="A67" s="57"/>
      <c r="B67" s="38"/>
      <c r="C67" s="4"/>
      <c r="D67" s="3"/>
      <c r="E67" s="44"/>
      <c r="F67" s="45"/>
      <c r="G67" s="45"/>
      <c r="H67" s="46"/>
      <c r="I67" s="23"/>
      <c r="J67" s="51"/>
      <c r="K67" s="9"/>
      <c r="L67" s="58"/>
      <c r="M67" s="58"/>
      <c r="N67" s="48"/>
      <c r="O67" s="49"/>
      <c r="P67" s="50"/>
      <c r="Q67" s="51"/>
      <c r="R67" s="51"/>
      <c r="S67" s="41"/>
      <c r="T67" s="52"/>
      <c r="U67" s="13"/>
      <c r="V67" s="7"/>
      <c r="W67" s="7"/>
      <c r="X67" s="14"/>
      <c r="AB67" s="53"/>
      <c r="AE67" s="42"/>
      <c r="AF67" s="12"/>
      <c r="AG67" s="54"/>
      <c r="AH67" s="3"/>
      <c r="AI67" s="3"/>
      <c r="AK67" s="1"/>
    </row>
    <row r="68" spans="1:37" ht="11.25">
      <c r="A68" s="57"/>
      <c r="B68" s="38"/>
      <c r="C68" s="4"/>
      <c r="D68" s="3"/>
      <c r="E68" s="44"/>
      <c r="F68" s="45"/>
      <c r="G68" s="45"/>
      <c r="H68" s="46"/>
      <c r="I68" s="23"/>
      <c r="J68" s="51"/>
      <c r="K68" s="9"/>
      <c r="L68" s="58"/>
      <c r="M68" s="58"/>
      <c r="N68" s="48"/>
      <c r="O68" s="49"/>
      <c r="P68" s="50"/>
      <c r="Q68" s="51"/>
      <c r="R68" s="51"/>
      <c r="S68" s="41"/>
      <c r="T68" s="52"/>
      <c r="U68" s="13"/>
      <c r="V68" s="7"/>
      <c r="W68" s="7"/>
      <c r="X68" s="14"/>
      <c r="AB68" s="53"/>
      <c r="AE68" s="42"/>
      <c r="AF68" s="12"/>
      <c r="AG68" s="54"/>
      <c r="AH68" s="3"/>
      <c r="AI68" s="3"/>
      <c r="AK68" s="1"/>
    </row>
    <row r="69" spans="1:37" ht="11.25">
      <c r="A69" s="57"/>
      <c r="B69" s="38"/>
      <c r="C69" s="4"/>
      <c r="D69" s="3"/>
      <c r="E69" s="44"/>
      <c r="F69" s="45"/>
      <c r="G69" s="45"/>
      <c r="H69" s="46"/>
      <c r="I69" s="23"/>
      <c r="J69" s="51"/>
      <c r="K69" s="9"/>
      <c r="L69" s="58"/>
      <c r="M69" s="58"/>
      <c r="N69" s="48"/>
      <c r="O69" s="49"/>
      <c r="P69" s="50"/>
      <c r="Q69" s="51"/>
      <c r="R69" s="51"/>
      <c r="S69" s="41"/>
      <c r="T69" s="52"/>
      <c r="U69" s="13"/>
      <c r="V69" s="7"/>
      <c r="W69" s="7"/>
      <c r="X69" s="14"/>
      <c r="AB69" s="53"/>
      <c r="AE69" s="42"/>
      <c r="AF69" s="12"/>
      <c r="AG69" s="54"/>
      <c r="AH69" s="3"/>
      <c r="AI69" s="3"/>
      <c r="AK69" s="1"/>
    </row>
    <row r="70" spans="1:37" ht="11.25">
      <c r="A70" s="57"/>
      <c r="B70" s="38"/>
      <c r="C70" s="4"/>
      <c r="D70" s="3"/>
      <c r="E70" s="44"/>
      <c r="F70" s="45"/>
      <c r="G70" s="45"/>
      <c r="H70" s="46"/>
      <c r="I70" s="23"/>
      <c r="J70" s="51"/>
      <c r="K70" s="9"/>
      <c r="L70" s="58"/>
      <c r="M70" s="58"/>
      <c r="N70" s="48"/>
      <c r="O70" s="49"/>
      <c r="P70" s="50"/>
      <c r="Q70" s="51"/>
      <c r="R70" s="51"/>
      <c r="S70" s="41"/>
      <c r="T70" s="52"/>
      <c r="U70" s="13"/>
      <c r="V70" s="7"/>
      <c r="W70" s="7"/>
      <c r="X70" s="14"/>
      <c r="AB70" s="53"/>
      <c r="AE70" s="42"/>
      <c r="AF70" s="12"/>
      <c r="AG70" s="54"/>
      <c r="AH70" s="3"/>
      <c r="AI70" s="3"/>
      <c r="AK70" s="1"/>
    </row>
    <row r="71" spans="1:37" ht="11.25">
      <c r="A71" s="57"/>
      <c r="B71" s="38"/>
      <c r="C71" s="4"/>
      <c r="D71" s="3"/>
      <c r="E71" s="44"/>
      <c r="F71" s="45"/>
      <c r="G71" s="45"/>
      <c r="H71" s="46"/>
      <c r="I71" s="23"/>
      <c r="J71" s="51"/>
      <c r="K71" s="9"/>
      <c r="L71" s="58"/>
      <c r="M71" s="58"/>
      <c r="N71" s="48"/>
      <c r="O71" s="49"/>
      <c r="P71" s="50"/>
      <c r="Q71" s="51"/>
      <c r="R71" s="51"/>
      <c r="S71" s="41"/>
      <c r="T71" s="52"/>
      <c r="U71" s="13"/>
      <c r="V71" s="7"/>
      <c r="W71" s="7"/>
      <c r="X71" s="14"/>
      <c r="AB71" s="53"/>
      <c r="AE71" s="42"/>
      <c r="AF71" s="12"/>
      <c r="AG71" s="54"/>
      <c r="AH71" s="3"/>
      <c r="AI71" s="3"/>
      <c r="AK71" s="1"/>
    </row>
    <row r="72" spans="1:37" ht="11.25">
      <c r="A72" s="57"/>
      <c r="B72" s="38"/>
      <c r="C72" s="4"/>
      <c r="D72" s="3"/>
      <c r="E72" s="44"/>
      <c r="F72" s="45"/>
      <c r="G72" s="45"/>
      <c r="H72" s="46"/>
      <c r="I72" s="23"/>
      <c r="J72" s="51"/>
      <c r="K72" s="9"/>
      <c r="L72" s="58"/>
      <c r="M72" s="58"/>
      <c r="N72" s="48"/>
      <c r="O72" s="49"/>
      <c r="P72" s="50"/>
      <c r="Q72" s="51"/>
      <c r="R72" s="51"/>
      <c r="S72" s="41"/>
      <c r="T72" s="52"/>
      <c r="U72" s="13"/>
      <c r="V72" s="7"/>
      <c r="W72" s="7"/>
      <c r="X72" s="14"/>
      <c r="AB72" s="53"/>
      <c r="AE72" s="42"/>
      <c r="AF72" s="12"/>
      <c r="AG72" s="54"/>
      <c r="AH72" s="3"/>
      <c r="AI72" s="3"/>
      <c r="AK72" s="1"/>
    </row>
    <row r="73" spans="1:37" ht="11.25">
      <c r="A73" s="57"/>
      <c r="B73" s="38"/>
      <c r="C73" s="4"/>
      <c r="D73" s="3"/>
      <c r="E73" s="44"/>
      <c r="F73" s="45"/>
      <c r="G73" s="45"/>
      <c r="H73" s="46"/>
      <c r="I73" s="23"/>
      <c r="J73" s="51"/>
      <c r="K73" s="9"/>
      <c r="L73" s="58"/>
      <c r="M73" s="58"/>
      <c r="N73" s="48"/>
      <c r="O73" s="49"/>
      <c r="P73" s="50"/>
      <c r="Q73" s="51"/>
      <c r="R73" s="51"/>
      <c r="S73" s="41"/>
      <c r="T73" s="52"/>
      <c r="U73" s="13"/>
      <c r="V73" s="7"/>
      <c r="W73" s="7"/>
      <c r="X73" s="14"/>
      <c r="AB73" s="53"/>
      <c r="AE73" s="42"/>
      <c r="AF73" s="12"/>
      <c r="AG73" s="54"/>
      <c r="AH73" s="3"/>
      <c r="AI73" s="3"/>
      <c r="AK73" s="1"/>
    </row>
    <row r="74" spans="1:37" ht="11.25">
      <c r="A74" s="57"/>
      <c r="B74" s="38"/>
      <c r="C74" s="4"/>
      <c r="D74" s="3"/>
      <c r="E74" s="44"/>
      <c r="F74" s="45"/>
      <c r="G74" s="45"/>
      <c r="H74" s="46"/>
      <c r="I74" s="23"/>
      <c r="J74" s="51"/>
      <c r="K74" s="9"/>
      <c r="L74" s="58"/>
      <c r="M74" s="58"/>
      <c r="N74" s="48"/>
      <c r="O74" s="49"/>
      <c r="P74" s="50"/>
      <c r="Q74" s="51"/>
      <c r="R74" s="51"/>
      <c r="S74" s="41"/>
      <c r="T74" s="52"/>
      <c r="U74" s="13"/>
      <c r="V74" s="7"/>
      <c r="W74" s="7"/>
      <c r="X74" s="14"/>
      <c r="AB74" s="53"/>
      <c r="AE74" s="42"/>
      <c r="AF74" s="12"/>
      <c r="AG74" s="54"/>
      <c r="AH74" s="3"/>
      <c r="AI74" s="3"/>
      <c r="AK74" s="1"/>
    </row>
    <row r="75" spans="1:37" ht="11.25">
      <c r="A75" s="57"/>
      <c r="B75" s="38"/>
      <c r="C75" s="4"/>
      <c r="D75" s="3"/>
      <c r="E75" s="44"/>
      <c r="F75" s="45"/>
      <c r="G75" s="45"/>
      <c r="H75" s="46"/>
      <c r="I75" s="23"/>
      <c r="J75" s="51"/>
      <c r="K75" s="9"/>
      <c r="L75" s="58"/>
      <c r="M75" s="58"/>
      <c r="N75" s="48"/>
      <c r="O75" s="49"/>
      <c r="P75" s="50"/>
      <c r="Q75" s="51"/>
      <c r="R75" s="51"/>
      <c r="S75" s="41"/>
      <c r="T75" s="52"/>
      <c r="U75" s="13"/>
      <c r="V75" s="7"/>
      <c r="W75" s="7"/>
      <c r="X75" s="14"/>
      <c r="AB75" s="53"/>
      <c r="AE75" s="42"/>
      <c r="AF75" s="12"/>
      <c r="AG75" s="54"/>
      <c r="AH75" s="3"/>
      <c r="AI75" s="3"/>
      <c r="AK75" s="1"/>
    </row>
    <row r="76" spans="1:37" ht="11.25">
      <c r="A76" s="57"/>
      <c r="B76" s="38"/>
      <c r="C76" s="4"/>
      <c r="D76" s="3"/>
      <c r="E76" s="44"/>
      <c r="F76" s="45"/>
      <c r="G76" s="45"/>
      <c r="H76" s="46"/>
      <c r="I76" s="23"/>
      <c r="J76" s="51"/>
      <c r="K76" s="9"/>
      <c r="L76" s="58"/>
      <c r="M76" s="58"/>
      <c r="N76" s="48"/>
      <c r="O76" s="49"/>
      <c r="P76" s="50"/>
      <c r="Q76" s="51"/>
      <c r="R76" s="51"/>
      <c r="S76" s="41"/>
      <c r="T76" s="52"/>
      <c r="U76" s="13"/>
      <c r="V76" s="7"/>
      <c r="W76" s="7"/>
      <c r="X76" s="14"/>
      <c r="AB76" s="53"/>
      <c r="AE76" s="42"/>
      <c r="AF76" s="12"/>
      <c r="AG76" s="54"/>
      <c r="AH76" s="3"/>
      <c r="AI76" s="3"/>
      <c r="AK76" s="1"/>
    </row>
    <row r="77" spans="1:37" ht="11.25">
      <c r="A77" s="57"/>
      <c r="B77" s="38"/>
      <c r="C77" s="4"/>
      <c r="D77" s="3"/>
      <c r="E77" s="44"/>
      <c r="F77" s="45"/>
      <c r="G77" s="45"/>
      <c r="H77" s="46"/>
      <c r="I77" s="23"/>
      <c r="J77" s="51"/>
      <c r="K77" s="9"/>
      <c r="L77" s="58"/>
      <c r="M77" s="58"/>
      <c r="N77" s="48"/>
      <c r="O77" s="49"/>
      <c r="P77" s="50"/>
      <c r="Q77" s="51"/>
      <c r="R77" s="51"/>
      <c r="S77" s="41"/>
      <c r="T77" s="52"/>
      <c r="U77" s="13"/>
      <c r="V77" s="7"/>
      <c r="W77" s="7"/>
      <c r="X77" s="14"/>
      <c r="AB77" s="53"/>
      <c r="AE77" s="42"/>
      <c r="AF77" s="12"/>
      <c r="AG77" s="54"/>
      <c r="AH77" s="3"/>
      <c r="AI77" s="3"/>
      <c r="AK77" s="1"/>
    </row>
    <row r="78" spans="1:37" ht="11.25">
      <c r="A78" s="57"/>
      <c r="B78" s="38"/>
      <c r="C78" s="4"/>
      <c r="D78" s="3"/>
      <c r="E78" s="44"/>
      <c r="F78" s="45"/>
      <c r="G78" s="45"/>
      <c r="H78" s="46"/>
      <c r="I78" s="23"/>
      <c r="J78" s="51"/>
      <c r="K78" s="9"/>
      <c r="L78" s="58"/>
      <c r="M78" s="58"/>
      <c r="N78" s="48"/>
      <c r="O78" s="49"/>
      <c r="P78" s="50"/>
      <c r="Q78" s="51"/>
      <c r="R78" s="51"/>
      <c r="S78" s="41"/>
      <c r="T78" s="52"/>
      <c r="U78" s="13"/>
      <c r="V78" s="7"/>
      <c r="W78" s="7"/>
      <c r="X78" s="14"/>
      <c r="AB78" s="53"/>
      <c r="AE78" s="42"/>
      <c r="AF78" s="12"/>
      <c r="AG78" s="54"/>
      <c r="AH78" s="3"/>
      <c r="AI78" s="3"/>
      <c r="AK78" s="1"/>
    </row>
    <row r="79" spans="1:37" ht="11.25">
      <c r="A79" s="57"/>
      <c r="B79" s="38"/>
      <c r="C79" s="4"/>
      <c r="D79" s="3"/>
      <c r="E79" s="44"/>
      <c r="F79" s="45"/>
      <c r="G79" s="45"/>
      <c r="H79" s="46"/>
      <c r="I79" s="23"/>
      <c r="J79" s="51"/>
      <c r="K79" s="9"/>
      <c r="L79" s="58"/>
      <c r="M79" s="58"/>
      <c r="N79" s="48"/>
      <c r="O79" s="49"/>
      <c r="P79" s="50"/>
      <c r="Q79" s="51"/>
      <c r="R79" s="51"/>
      <c r="S79" s="41"/>
      <c r="T79" s="52"/>
      <c r="U79" s="13"/>
      <c r="V79" s="7"/>
      <c r="W79" s="7"/>
      <c r="X79" s="14"/>
      <c r="AB79" s="53"/>
      <c r="AE79" s="42"/>
      <c r="AF79" s="12"/>
      <c r="AG79" s="54"/>
      <c r="AH79" s="3"/>
      <c r="AI79" s="3"/>
      <c r="AK79" s="1"/>
    </row>
    <row r="80" spans="1:37" ht="11.25">
      <c r="A80" s="57"/>
      <c r="B80" s="38"/>
      <c r="C80" s="4"/>
      <c r="D80" s="3"/>
      <c r="E80" s="44"/>
      <c r="F80" s="45"/>
      <c r="G80" s="45"/>
      <c r="H80" s="46"/>
      <c r="I80" s="23"/>
      <c r="J80" s="51"/>
      <c r="K80" s="9"/>
      <c r="L80" s="58"/>
      <c r="M80" s="58"/>
      <c r="N80" s="48"/>
      <c r="O80" s="49"/>
      <c r="P80" s="50"/>
      <c r="Q80" s="51"/>
      <c r="R80" s="51"/>
      <c r="S80" s="41"/>
      <c r="T80" s="52"/>
      <c r="U80" s="13"/>
      <c r="V80" s="7"/>
      <c r="W80" s="7"/>
      <c r="X80" s="14"/>
      <c r="AB80" s="53"/>
      <c r="AE80" s="42"/>
      <c r="AF80" s="12"/>
      <c r="AG80" s="54"/>
      <c r="AH80" s="3"/>
      <c r="AI80" s="3"/>
      <c r="AK80" s="1"/>
    </row>
    <row r="81" spans="1:37" ht="11.25">
      <c r="A81" s="57"/>
      <c r="B81" s="38"/>
      <c r="C81" s="4"/>
      <c r="D81" s="3"/>
      <c r="E81" s="44"/>
      <c r="F81" s="45"/>
      <c r="G81" s="45"/>
      <c r="H81" s="46"/>
      <c r="I81" s="23"/>
      <c r="J81" s="51"/>
      <c r="K81" s="9"/>
      <c r="L81" s="58"/>
      <c r="M81" s="58"/>
      <c r="N81" s="48"/>
      <c r="O81" s="49"/>
      <c r="P81" s="50"/>
      <c r="Q81" s="51"/>
      <c r="R81" s="51"/>
      <c r="S81" s="41"/>
      <c r="T81" s="52"/>
      <c r="U81" s="13"/>
      <c r="V81" s="7"/>
      <c r="W81" s="7"/>
      <c r="X81" s="14"/>
      <c r="AB81" s="53"/>
      <c r="AE81" s="42"/>
      <c r="AF81" s="12"/>
      <c r="AG81" s="54"/>
      <c r="AH81" s="3"/>
      <c r="AI81" s="3"/>
      <c r="AK81" s="1"/>
    </row>
    <row r="82" spans="1:37" ht="11.25">
      <c r="A82" s="57"/>
      <c r="B82" s="38"/>
      <c r="C82" s="4"/>
      <c r="D82" s="3"/>
      <c r="E82" s="44"/>
      <c r="F82" s="45"/>
      <c r="G82" s="45"/>
      <c r="H82" s="46"/>
      <c r="I82" s="23"/>
      <c r="J82" s="51"/>
      <c r="K82" s="9"/>
      <c r="L82" s="58"/>
      <c r="M82" s="58"/>
      <c r="N82" s="48"/>
      <c r="O82" s="49"/>
      <c r="P82" s="50"/>
      <c r="Q82" s="51"/>
      <c r="R82" s="51"/>
      <c r="S82" s="41"/>
      <c r="T82" s="52"/>
      <c r="U82" s="13"/>
      <c r="V82" s="7"/>
      <c r="W82" s="7"/>
      <c r="X82" s="14"/>
      <c r="AB82" s="53"/>
      <c r="AE82" s="42"/>
      <c r="AF82" s="12"/>
      <c r="AG82" s="54"/>
      <c r="AH82" s="3"/>
      <c r="AI82" s="3"/>
      <c r="AK82" s="1"/>
    </row>
    <row r="83" spans="1:37" ht="11.25">
      <c r="A83" s="57"/>
      <c r="B83" s="38"/>
      <c r="C83" s="4"/>
      <c r="D83" s="3"/>
      <c r="E83" s="44"/>
      <c r="F83" s="45"/>
      <c r="G83" s="45"/>
      <c r="H83" s="46"/>
      <c r="I83" s="23"/>
      <c r="J83" s="51"/>
      <c r="K83" s="9"/>
      <c r="L83" s="58"/>
      <c r="M83" s="58"/>
      <c r="N83" s="48"/>
      <c r="O83" s="49"/>
      <c r="P83" s="50"/>
      <c r="Q83" s="51"/>
      <c r="R83" s="51"/>
      <c r="S83" s="41"/>
      <c r="T83" s="52"/>
      <c r="U83" s="13"/>
      <c r="V83" s="7"/>
      <c r="W83" s="7"/>
      <c r="X83" s="14"/>
      <c r="AB83" s="53"/>
      <c r="AE83" s="42"/>
      <c r="AF83" s="12"/>
      <c r="AG83" s="54"/>
      <c r="AH83" s="3"/>
      <c r="AI83" s="3"/>
      <c r="AK83" s="1"/>
    </row>
    <row r="84" spans="1:37" ht="11.25">
      <c r="A84" s="57"/>
      <c r="B84" s="38"/>
      <c r="C84" s="4"/>
      <c r="D84" s="3"/>
      <c r="E84" s="44"/>
      <c r="F84" s="45"/>
      <c r="G84" s="45"/>
      <c r="H84" s="46"/>
      <c r="I84" s="23"/>
      <c r="J84" s="51"/>
      <c r="K84" s="9"/>
      <c r="L84" s="58"/>
      <c r="M84" s="58"/>
      <c r="N84" s="48"/>
      <c r="O84" s="49"/>
      <c r="P84" s="50"/>
      <c r="Q84" s="51"/>
      <c r="R84" s="51"/>
      <c r="S84" s="41"/>
      <c r="T84" s="52"/>
      <c r="U84" s="13"/>
      <c r="V84" s="7"/>
      <c r="W84" s="7"/>
      <c r="X84" s="14"/>
      <c r="AB84" s="53"/>
      <c r="AE84" s="42"/>
      <c r="AF84" s="12"/>
      <c r="AG84" s="54"/>
      <c r="AH84" s="3"/>
      <c r="AI84" s="3"/>
      <c r="AK84" s="1"/>
    </row>
    <row r="85" spans="1:37" ht="11.25">
      <c r="A85" s="57"/>
      <c r="B85" s="38"/>
      <c r="C85" s="4"/>
      <c r="D85" s="3"/>
      <c r="E85" s="44"/>
      <c r="F85" s="45"/>
      <c r="G85" s="45"/>
      <c r="H85" s="46"/>
      <c r="I85" s="23"/>
      <c r="J85" s="51"/>
      <c r="K85" s="9"/>
      <c r="L85" s="58"/>
      <c r="M85" s="58"/>
      <c r="N85" s="48"/>
      <c r="O85" s="49"/>
      <c r="P85" s="50"/>
      <c r="Q85" s="51"/>
      <c r="R85" s="51"/>
      <c r="S85" s="41"/>
      <c r="T85" s="52"/>
      <c r="U85" s="13"/>
      <c r="V85" s="7"/>
      <c r="W85" s="7"/>
      <c r="X85" s="14"/>
      <c r="AB85" s="53"/>
      <c r="AE85" s="42"/>
      <c r="AF85" s="12"/>
      <c r="AG85" s="54"/>
      <c r="AH85" s="3"/>
      <c r="AI85" s="3"/>
      <c r="AK85" s="1"/>
    </row>
    <row r="86" spans="1:37" ht="11.25">
      <c r="A86" s="57"/>
      <c r="B86" s="38"/>
      <c r="C86" s="4"/>
      <c r="D86" s="3"/>
      <c r="E86" s="44"/>
      <c r="F86" s="45"/>
      <c r="G86" s="45"/>
      <c r="H86" s="46"/>
      <c r="I86" s="23"/>
      <c r="J86" s="51"/>
      <c r="K86" s="9"/>
      <c r="L86" s="58"/>
      <c r="M86" s="58"/>
      <c r="N86" s="48"/>
      <c r="O86" s="49"/>
      <c r="P86" s="50"/>
      <c r="Q86" s="51"/>
      <c r="R86" s="51"/>
      <c r="S86" s="41"/>
      <c r="T86" s="52"/>
      <c r="U86" s="13"/>
      <c r="V86" s="7"/>
      <c r="W86" s="7"/>
      <c r="X86" s="14"/>
      <c r="AB86" s="53"/>
      <c r="AE86" s="42"/>
      <c r="AF86" s="12"/>
      <c r="AG86" s="54"/>
      <c r="AH86" s="3"/>
      <c r="AI86" s="3"/>
      <c r="AK86" s="1"/>
    </row>
    <row r="87" spans="1:37" ht="11.25">
      <c r="A87" s="57"/>
      <c r="B87" s="38"/>
      <c r="C87" s="4"/>
      <c r="D87" s="3"/>
      <c r="E87" s="44"/>
      <c r="F87" s="45"/>
      <c r="G87" s="45"/>
      <c r="H87" s="46"/>
      <c r="I87" s="23"/>
      <c r="J87" s="51"/>
      <c r="K87" s="9"/>
      <c r="L87" s="58"/>
      <c r="M87" s="58"/>
      <c r="N87" s="48"/>
      <c r="O87" s="49"/>
      <c r="P87" s="50"/>
      <c r="Q87" s="51"/>
      <c r="R87" s="51"/>
      <c r="S87" s="41"/>
      <c r="T87" s="52"/>
      <c r="U87" s="13"/>
      <c r="V87" s="7"/>
      <c r="W87" s="7"/>
      <c r="X87" s="14"/>
      <c r="AB87" s="53"/>
      <c r="AE87" s="42"/>
      <c r="AF87" s="12"/>
      <c r="AG87" s="54"/>
      <c r="AH87" s="3"/>
      <c r="AI87" s="3"/>
      <c r="AK87" s="1"/>
    </row>
    <row r="88" spans="1:37" ht="11.25">
      <c r="A88" s="57"/>
      <c r="B88" s="38"/>
      <c r="C88" s="4"/>
      <c r="D88" s="3"/>
      <c r="E88" s="44"/>
      <c r="F88" s="45"/>
      <c r="G88" s="45"/>
      <c r="H88" s="46"/>
      <c r="I88" s="23"/>
      <c r="J88" s="51"/>
      <c r="K88" s="9"/>
      <c r="L88" s="58"/>
      <c r="M88" s="58"/>
      <c r="N88" s="48"/>
      <c r="O88" s="49"/>
      <c r="P88" s="50"/>
      <c r="Q88" s="51"/>
      <c r="R88" s="51"/>
      <c r="S88" s="41"/>
      <c r="T88" s="52"/>
      <c r="U88" s="13"/>
      <c r="V88" s="7"/>
      <c r="W88" s="7"/>
      <c r="X88" s="14"/>
      <c r="AB88" s="53"/>
      <c r="AE88" s="42"/>
      <c r="AF88" s="12"/>
      <c r="AG88" s="54"/>
      <c r="AH88" s="3"/>
      <c r="AI88" s="3"/>
      <c r="AK88" s="1"/>
    </row>
    <row r="89" spans="1:37" ht="11.25">
      <c r="A89" s="57"/>
      <c r="B89" s="38"/>
      <c r="C89" s="4"/>
      <c r="D89" s="3"/>
      <c r="E89" s="44"/>
      <c r="F89" s="45"/>
      <c r="G89" s="45"/>
      <c r="H89" s="46"/>
      <c r="I89" s="23"/>
      <c r="J89" s="51"/>
      <c r="K89" s="9"/>
      <c r="L89" s="58"/>
      <c r="M89" s="58"/>
      <c r="N89" s="48"/>
      <c r="O89" s="49"/>
      <c r="P89" s="50"/>
      <c r="Q89" s="51"/>
      <c r="R89" s="51"/>
      <c r="S89" s="41"/>
      <c r="T89" s="52"/>
      <c r="U89" s="13"/>
      <c r="V89" s="7"/>
      <c r="W89" s="7"/>
      <c r="X89" s="14"/>
      <c r="AB89" s="53"/>
      <c r="AE89" s="42"/>
      <c r="AF89" s="12"/>
      <c r="AG89" s="54"/>
      <c r="AH89" s="3"/>
      <c r="AI89" s="3"/>
      <c r="AK89" s="1"/>
    </row>
    <row r="90" spans="1:37" ht="11.25">
      <c r="A90" s="57"/>
      <c r="B90" s="38"/>
      <c r="C90" s="4"/>
      <c r="D90" s="3"/>
      <c r="E90" s="44"/>
      <c r="F90" s="45"/>
      <c r="G90" s="45"/>
      <c r="H90" s="46"/>
      <c r="I90" s="23"/>
      <c r="J90" s="51"/>
      <c r="K90" s="9"/>
      <c r="L90" s="58"/>
      <c r="M90" s="58"/>
      <c r="N90" s="48"/>
      <c r="O90" s="49"/>
      <c r="P90" s="50"/>
      <c r="Q90" s="51"/>
      <c r="R90" s="51"/>
      <c r="S90" s="41"/>
      <c r="T90" s="52"/>
      <c r="U90" s="13"/>
      <c r="V90" s="7"/>
      <c r="W90" s="7"/>
      <c r="X90" s="14"/>
      <c r="AB90" s="53"/>
      <c r="AE90" s="42"/>
      <c r="AF90" s="12"/>
      <c r="AG90" s="54"/>
      <c r="AH90" s="3"/>
      <c r="AI90" s="3"/>
      <c r="AK90" s="1"/>
    </row>
    <row r="91" spans="1:37" ht="11.25">
      <c r="A91" s="57"/>
      <c r="B91" s="38"/>
      <c r="C91" s="4"/>
      <c r="D91" s="3"/>
      <c r="E91" s="44"/>
      <c r="F91" s="45"/>
      <c r="G91" s="45"/>
      <c r="H91" s="46"/>
      <c r="I91" s="23"/>
      <c r="J91" s="51"/>
      <c r="K91" s="9"/>
      <c r="L91" s="58"/>
      <c r="M91" s="58"/>
      <c r="N91" s="48"/>
      <c r="O91" s="49"/>
      <c r="P91" s="50"/>
      <c r="Q91" s="51"/>
      <c r="R91" s="51"/>
      <c r="S91" s="41"/>
      <c r="T91" s="52"/>
      <c r="U91" s="13"/>
      <c r="V91" s="7"/>
      <c r="W91" s="7"/>
      <c r="X91" s="14"/>
      <c r="AB91" s="53"/>
      <c r="AE91" s="42"/>
      <c r="AF91" s="12"/>
      <c r="AG91" s="54"/>
      <c r="AH91" s="3"/>
      <c r="AI91" s="3"/>
      <c r="AK91" s="1"/>
    </row>
    <row r="92" spans="1:37" ht="11.25">
      <c r="A92" s="57"/>
      <c r="B92" s="38"/>
      <c r="C92" s="4"/>
      <c r="D92" s="3"/>
      <c r="E92" s="44"/>
      <c r="F92" s="45"/>
      <c r="G92" s="45"/>
      <c r="H92" s="46"/>
      <c r="I92" s="23"/>
      <c r="J92" s="51"/>
      <c r="K92" s="9"/>
      <c r="L92" s="58"/>
      <c r="M92" s="58"/>
      <c r="N92" s="48"/>
      <c r="O92" s="49"/>
      <c r="P92" s="50"/>
      <c r="Q92" s="51"/>
      <c r="R92" s="51"/>
      <c r="S92" s="41"/>
      <c r="T92" s="52"/>
      <c r="U92" s="13"/>
      <c r="V92" s="7"/>
      <c r="W92" s="7"/>
      <c r="X92" s="14"/>
      <c r="AB92" s="53"/>
      <c r="AE92" s="42"/>
      <c r="AF92" s="12"/>
      <c r="AG92" s="54"/>
      <c r="AH92" s="3"/>
      <c r="AI92" s="3"/>
      <c r="AK92" s="1"/>
    </row>
    <row r="93" spans="1:37" ht="11.25">
      <c r="A93" s="57"/>
      <c r="B93" s="38"/>
      <c r="C93" s="4"/>
      <c r="D93" s="3"/>
      <c r="E93" s="44"/>
      <c r="F93" s="45"/>
      <c r="G93" s="45"/>
      <c r="H93" s="46"/>
      <c r="I93" s="23"/>
      <c r="J93" s="51"/>
      <c r="K93" s="9"/>
      <c r="L93" s="58"/>
      <c r="M93" s="58"/>
      <c r="N93" s="48"/>
      <c r="O93" s="49"/>
      <c r="P93" s="50"/>
      <c r="Q93" s="51"/>
      <c r="R93" s="51"/>
      <c r="S93" s="41"/>
      <c r="T93" s="52"/>
      <c r="U93" s="13"/>
      <c r="V93" s="7"/>
      <c r="W93" s="7"/>
      <c r="X93" s="14"/>
      <c r="AB93" s="53"/>
      <c r="AE93" s="42"/>
      <c r="AF93" s="12"/>
      <c r="AG93" s="54"/>
      <c r="AH93" s="3"/>
      <c r="AI93" s="3"/>
      <c r="AK93" s="1"/>
    </row>
    <row r="94" spans="1:37" ht="11.25">
      <c r="A94" s="57"/>
      <c r="B94" s="38"/>
      <c r="C94" s="4"/>
      <c r="D94" s="3"/>
      <c r="E94" s="44"/>
      <c r="F94" s="45"/>
      <c r="G94" s="45"/>
      <c r="H94" s="46"/>
      <c r="I94" s="23"/>
      <c r="J94" s="51"/>
      <c r="K94" s="9"/>
      <c r="L94" s="58"/>
      <c r="M94" s="58"/>
      <c r="N94" s="48"/>
      <c r="O94" s="49"/>
      <c r="P94" s="50"/>
      <c r="Q94" s="51"/>
      <c r="R94" s="51"/>
      <c r="S94" s="41"/>
      <c r="T94" s="52"/>
      <c r="U94" s="13"/>
      <c r="V94" s="7"/>
      <c r="W94" s="7"/>
      <c r="X94" s="14"/>
      <c r="AB94" s="53"/>
      <c r="AE94" s="42"/>
      <c r="AF94" s="12"/>
      <c r="AG94" s="54"/>
      <c r="AH94" s="3"/>
      <c r="AI94" s="3"/>
      <c r="AK94" s="1"/>
    </row>
    <row r="95" spans="1:37" ht="11.25">
      <c r="A95" s="57"/>
      <c r="B95" s="38"/>
      <c r="C95" s="4"/>
      <c r="D95" s="3"/>
      <c r="E95" s="44"/>
      <c r="F95" s="45"/>
      <c r="G95" s="45"/>
      <c r="H95" s="46"/>
      <c r="I95" s="23"/>
      <c r="J95" s="51"/>
      <c r="K95" s="9"/>
      <c r="L95" s="58"/>
      <c r="M95" s="58"/>
      <c r="N95" s="48"/>
      <c r="O95" s="49"/>
      <c r="P95" s="50"/>
      <c r="Q95" s="51"/>
      <c r="R95" s="51"/>
      <c r="S95" s="41"/>
      <c r="T95" s="52"/>
      <c r="U95" s="13"/>
      <c r="V95" s="7"/>
      <c r="W95" s="7"/>
      <c r="X95" s="14"/>
      <c r="AB95" s="53"/>
      <c r="AE95" s="42"/>
      <c r="AF95" s="12"/>
      <c r="AG95" s="54"/>
      <c r="AH95" s="3"/>
      <c r="AI95" s="3"/>
      <c r="AK95" s="1"/>
    </row>
    <row r="96" spans="1:37" ht="11.25">
      <c r="A96" s="57"/>
      <c r="B96" s="38"/>
      <c r="C96" s="4"/>
      <c r="D96" s="3"/>
      <c r="E96" s="44"/>
      <c r="F96" s="45"/>
      <c r="G96" s="45"/>
      <c r="H96" s="46"/>
      <c r="I96" s="23"/>
      <c r="J96" s="51"/>
      <c r="K96" s="9"/>
      <c r="L96" s="58"/>
      <c r="M96" s="58"/>
      <c r="N96" s="48"/>
      <c r="O96" s="49"/>
      <c r="P96" s="50"/>
      <c r="Q96" s="51"/>
      <c r="R96" s="51"/>
      <c r="S96" s="41"/>
      <c r="T96" s="52"/>
      <c r="U96" s="13"/>
      <c r="V96" s="7"/>
      <c r="W96" s="7"/>
      <c r="X96" s="14"/>
      <c r="AB96" s="53"/>
      <c r="AE96" s="42"/>
      <c r="AF96" s="12"/>
      <c r="AG96" s="54"/>
      <c r="AH96" s="3"/>
      <c r="AI96" s="3"/>
      <c r="AK96" s="1"/>
    </row>
    <row r="97" spans="1:37" ht="11.25">
      <c r="A97" s="57"/>
      <c r="B97" s="38"/>
      <c r="C97" s="4"/>
      <c r="D97" s="3"/>
      <c r="E97" s="44"/>
      <c r="F97" s="45"/>
      <c r="G97" s="45"/>
      <c r="H97" s="46"/>
      <c r="I97" s="23"/>
      <c r="J97" s="51"/>
      <c r="K97" s="9"/>
      <c r="L97" s="58"/>
      <c r="M97" s="58"/>
      <c r="N97" s="48"/>
      <c r="O97" s="49"/>
      <c r="P97" s="50"/>
      <c r="Q97" s="51"/>
      <c r="R97" s="51"/>
      <c r="S97" s="41"/>
      <c r="T97" s="52"/>
      <c r="U97" s="13"/>
      <c r="V97" s="7"/>
      <c r="W97" s="7"/>
      <c r="X97" s="14"/>
      <c r="AB97" s="53"/>
      <c r="AE97" s="42"/>
      <c r="AF97" s="12"/>
      <c r="AG97" s="54"/>
      <c r="AH97" s="3"/>
      <c r="AI97" s="3"/>
      <c r="AK97" s="1"/>
    </row>
    <row r="98" spans="1:37" ht="11.25">
      <c r="A98" s="57"/>
      <c r="B98" s="38"/>
      <c r="C98" s="4"/>
      <c r="D98" s="3"/>
      <c r="E98" s="44"/>
      <c r="F98" s="45"/>
      <c r="G98" s="45"/>
      <c r="H98" s="46"/>
      <c r="I98" s="23"/>
      <c r="J98" s="51"/>
      <c r="K98" s="9"/>
      <c r="L98" s="58"/>
      <c r="M98" s="58"/>
      <c r="N98" s="48"/>
      <c r="O98" s="49"/>
      <c r="P98" s="50"/>
      <c r="Q98" s="51"/>
      <c r="R98" s="51"/>
      <c r="S98" s="41"/>
      <c r="T98" s="52"/>
      <c r="U98" s="13"/>
      <c r="V98" s="7"/>
      <c r="W98" s="7"/>
      <c r="X98" s="14"/>
      <c r="AB98" s="53"/>
      <c r="AE98" s="42"/>
      <c r="AF98" s="12"/>
      <c r="AG98" s="54"/>
      <c r="AH98" s="3"/>
      <c r="AI98" s="3"/>
      <c r="AK98" s="1"/>
    </row>
    <row r="99" spans="1:37" ht="11.25">
      <c r="A99" s="57"/>
      <c r="B99" s="38"/>
      <c r="C99" s="4"/>
      <c r="D99" s="3"/>
      <c r="E99" s="44"/>
      <c r="F99" s="45"/>
      <c r="G99" s="45"/>
      <c r="H99" s="46"/>
      <c r="I99" s="23"/>
      <c r="J99" s="51"/>
      <c r="K99" s="9"/>
      <c r="L99" s="58"/>
      <c r="M99" s="58"/>
      <c r="N99" s="48"/>
      <c r="O99" s="49"/>
      <c r="P99" s="50"/>
      <c r="Q99" s="51"/>
      <c r="R99" s="51"/>
      <c r="S99" s="41"/>
      <c r="T99" s="52"/>
      <c r="U99" s="13"/>
      <c r="V99" s="7"/>
      <c r="W99" s="7"/>
      <c r="X99" s="14"/>
      <c r="AB99" s="53"/>
      <c r="AE99" s="42"/>
      <c r="AF99" s="12"/>
      <c r="AG99" s="54"/>
      <c r="AH99" s="3"/>
      <c r="AI99" s="3"/>
      <c r="AK99" s="1"/>
    </row>
    <row r="100" spans="1:37" ht="11.25">
      <c r="A100" s="57"/>
      <c r="B100" s="38"/>
      <c r="C100" s="4"/>
      <c r="D100" s="3"/>
      <c r="E100" s="44"/>
      <c r="F100" s="45"/>
      <c r="G100" s="45"/>
      <c r="H100" s="46"/>
      <c r="I100" s="23"/>
      <c r="J100" s="51"/>
      <c r="K100" s="9"/>
      <c r="L100" s="58"/>
      <c r="M100" s="58"/>
      <c r="N100" s="48"/>
      <c r="O100" s="49"/>
      <c r="P100" s="50"/>
      <c r="Q100" s="51"/>
      <c r="R100" s="51"/>
      <c r="S100" s="41"/>
      <c r="T100" s="52"/>
      <c r="U100" s="13"/>
      <c r="V100" s="7"/>
      <c r="W100" s="7"/>
      <c r="X100" s="14"/>
      <c r="AB100" s="53"/>
      <c r="AE100" s="42"/>
      <c r="AF100" s="12"/>
      <c r="AG100" s="54"/>
      <c r="AH100" s="3"/>
      <c r="AI100" s="3"/>
      <c r="AK100" s="1"/>
    </row>
    <row r="101" spans="1:37" ht="11.25">
      <c r="A101" s="57"/>
      <c r="B101" s="38"/>
      <c r="C101" s="4"/>
      <c r="D101" s="3"/>
      <c r="E101" s="44"/>
      <c r="F101" s="45"/>
      <c r="G101" s="45"/>
      <c r="H101" s="46"/>
      <c r="I101" s="23"/>
      <c r="J101" s="51"/>
      <c r="K101" s="9"/>
      <c r="L101" s="58"/>
      <c r="M101" s="58"/>
      <c r="N101" s="48"/>
      <c r="O101" s="49"/>
      <c r="P101" s="50"/>
      <c r="Q101" s="51"/>
      <c r="R101" s="51"/>
      <c r="S101" s="41"/>
      <c r="T101" s="52"/>
      <c r="U101" s="13"/>
      <c r="V101" s="7"/>
      <c r="W101" s="7"/>
      <c r="X101" s="14"/>
      <c r="AB101" s="53"/>
      <c r="AE101" s="42"/>
      <c r="AF101" s="12"/>
      <c r="AG101" s="54"/>
      <c r="AH101" s="3"/>
      <c r="AI101" s="3"/>
      <c r="AK101" s="1"/>
    </row>
    <row r="102" spans="1:37" ht="11.25">
      <c r="A102" s="57"/>
      <c r="B102" s="38"/>
      <c r="C102" s="4"/>
      <c r="D102" s="3"/>
      <c r="E102" s="44"/>
      <c r="F102" s="45"/>
      <c r="G102" s="45"/>
      <c r="H102" s="46"/>
      <c r="I102" s="23"/>
      <c r="J102" s="51"/>
      <c r="K102" s="9"/>
      <c r="L102" s="58"/>
      <c r="M102" s="58"/>
      <c r="N102" s="48"/>
      <c r="O102" s="49"/>
      <c r="P102" s="50"/>
      <c r="Q102" s="51"/>
      <c r="R102" s="51"/>
      <c r="S102" s="41"/>
      <c r="T102" s="52"/>
      <c r="U102" s="13"/>
      <c r="V102" s="7"/>
      <c r="W102" s="7"/>
      <c r="X102" s="14"/>
      <c r="AB102" s="53"/>
      <c r="AE102" s="42"/>
      <c r="AF102" s="12"/>
      <c r="AG102" s="54"/>
      <c r="AH102" s="3"/>
      <c r="AI102" s="3"/>
      <c r="AK102" s="1"/>
    </row>
    <row r="103" spans="1:37" ht="11.25">
      <c r="A103" s="57"/>
      <c r="B103" s="38"/>
      <c r="C103" s="4"/>
      <c r="D103" s="3"/>
      <c r="E103" s="44"/>
      <c r="F103" s="45"/>
      <c r="G103" s="45"/>
      <c r="H103" s="46"/>
      <c r="I103" s="23"/>
      <c r="J103" s="51"/>
      <c r="K103" s="9"/>
      <c r="L103" s="58"/>
      <c r="M103" s="58"/>
      <c r="N103" s="48"/>
      <c r="O103" s="49"/>
      <c r="P103" s="50"/>
      <c r="Q103" s="51"/>
      <c r="R103" s="51"/>
      <c r="S103" s="41"/>
      <c r="T103" s="52"/>
      <c r="U103" s="13"/>
      <c r="V103" s="7"/>
      <c r="W103" s="7"/>
      <c r="X103" s="14"/>
      <c r="AB103" s="53"/>
      <c r="AE103" s="42"/>
      <c r="AF103" s="12"/>
      <c r="AG103" s="54"/>
      <c r="AH103" s="3"/>
      <c r="AI103" s="3"/>
      <c r="AK103" s="1"/>
    </row>
    <row r="104" spans="1:37" ht="11.25">
      <c r="A104" s="57"/>
      <c r="B104" s="38"/>
      <c r="C104" s="4"/>
      <c r="D104" s="3"/>
      <c r="E104" s="44"/>
      <c r="F104" s="45"/>
      <c r="G104" s="45"/>
      <c r="H104" s="46"/>
      <c r="I104" s="23"/>
      <c r="J104" s="51"/>
      <c r="K104" s="9"/>
      <c r="L104" s="58"/>
      <c r="M104" s="58"/>
      <c r="N104" s="48"/>
      <c r="O104" s="49"/>
      <c r="P104" s="50"/>
      <c r="Q104" s="51"/>
      <c r="R104" s="51"/>
      <c r="S104" s="41"/>
      <c r="T104" s="52"/>
      <c r="U104" s="13"/>
      <c r="V104" s="7"/>
      <c r="W104" s="7"/>
      <c r="X104" s="14"/>
      <c r="AB104" s="53"/>
      <c r="AE104" s="42"/>
      <c r="AF104" s="12"/>
      <c r="AG104" s="54"/>
      <c r="AH104" s="3"/>
      <c r="AI104" s="3"/>
      <c r="AK104" s="1"/>
    </row>
    <row r="105" spans="3:37" ht="11.25">
      <c r="C105" s="4"/>
      <c r="D105" s="3"/>
      <c r="H105" s="23"/>
      <c r="U105" s="13"/>
      <c r="W105" s="7"/>
      <c r="AK105" s="1"/>
    </row>
    <row r="106" spans="3:23" ht="11.25">
      <c r="C106" s="4"/>
      <c r="D106" s="3"/>
      <c r="H106" s="23"/>
      <c r="I106" s="5"/>
      <c r="J106" s="8"/>
      <c r="L106" s="5"/>
      <c r="W106" s="7"/>
    </row>
    <row r="107" spans="3:23" ht="11.25">
      <c r="C107" s="4"/>
      <c r="D107" s="3"/>
      <c r="H107" s="23"/>
      <c r="I107" s="5"/>
      <c r="J107" s="8"/>
      <c r="W107" s="7"/>
    </row>
    <row r="108" spans="3:23" ht="11.25">
      <c r="C108" s="4"/>
      <c r="D108" s="3"/>
      <c r="H108" s="23"/>
      <c r="I108" s="5"/>
      <c r="J108" s="8"/>
      <c r="W108" s="7"/>
    </row>
    <row r="109" spans="3:23" ht="11.25">
      <c r="C109" s="4"/>
      <c r="D109" s="3"/>
      <c r="H109" s="23"/>
      <c r="I109" s="5"/>
      <c r="J109" s="8"/>
      <c r="W109" s="7"/>
    </row>
    <row r="110" spans="3:23" ht="11.25">
      <c r="C110" s="4"/>
      <c r="D110" s="3"/>
      <c r="H110" s="23"/>
      <c r="I110" s="5"/>
      <c r="J110" s="8"/>
      <c r="W110" s="7"/>
    </row>
    <row r="111" ht="11.25">
      <c r="D111" s="9"/>
    </row>
    <row r="112" spans="3:23" ht="11.25">
      <c r="C112" s="4"/>
      <c r="D112" s="3"/>
      <c r="I112" s="5"/>
      <c r="J112" s="14"/>
      <c r="K112" s="14"/>
      <c r="Q112" s="14"/>
      <c r="R112" s="14"/>
      <c r="T112" s="39"/>
      <c r="W112" s="59"/>
    </row>
    <row r="113" spans="3:23" ht="11.25">
      <c r="C113" s="4"/>
      <c r="D113" s="3"/>
      <c r="J113" s="14"/>
      <c r="Q113" s="14"/>
      <c r="R113" s="14"/>
      <c r="T113" s="39"/>
      <c r="W113" s="59"/>
    </row>
    <row r="114" spans="3:23" ht="11.25">
      <c r="C114" s="4"/>
      <c r="D114" s="3"/>
      <c r="J114" s="14"/>
      <c r="Q114" s="14"/>
      <c r="R114" s="14"/>
      <c r="T114" s="39"/>
      <c r="W114" s="59"/>
    </row>
    <row r="115" spans="3:23" ht="11.25">
      <c r="C115" s="4"/>
      <c r="D115" s="3"/>
      <c r="J115" s="14"/>
      <c r="Q115" s="14"/>
      <c r="R115" s="14"/>
      <c r="T115" s="39"/>
      <c r="W115" s="59"/>
    </row>
    <row r="116" spans="3:23" ht="11.25">
      <c r="C116" s="4"/>
      <c r="D116" s="3"/>
      <c r="J116" s="14"/>
      <c r="Q116" s="14"/>
      <c r="R116" s="14"/>
      <c r="T116" s="39"/>
      <c r="W116" s="59"/>
    </row>
    <row r="117" spans="3:23" ht="11.25">
      <c r="C117" s="4"/>
      <c r="D117" s="3"/>
      <c r="J117" s="14"/>
      <c r="Q117" s="14"/>
      <c r="R117" s="14"/>
      <c r="T117" s="39"/>
      <c r="W117" s="59"/>
    </row>
    <row r="118" spans="3:23" ht="11.25">
      <c r="C118" s="4"/>
      <c r="D118" s="3"/>
      <c r="J118" s="14"/>
      <c r="Q118" s="14"/>
      <c r="R118" s="14"/>
      <c r="T118" s="39"/>
      <c r="W118" s="59"/>
    </row>
    <row r="119" spans="3:23" ht="11.25">
      <c r="C119" s="4"/>
      <c r="D119" s="3"/>
      <c r="J119" s="14"/>
      <c r="Q119" s="14"/>
      <c r="R119" s="14"/>
      <c r="T119" s="39"/>
      <c r="W119" s="59"/>
    </row>
    <row r="120" spans="3:23" ht="11.25">
      <c r="C120" s="4"/>
      <c r="D120" s="3"/>
      <c r="J120" s="14"/>
      <c r="Q120" s="14"/>
      <c r="R120" s="14"/>
      <c r="T120" s="39"/>
      <c r="W120" s="59"/>
    </row>
    <row r="121" spans="3:23" ht="11.25">
      <c r="C121" s="4"/>
      <c r="D121" s="3"/>
      <c r="J121" s="14"/>
      <c r="Q121" s="14"/>
      <c r="R121" s="14"/>
      <c r="T121" s="39"/>
      <c r="W121" s="59"/>
    </row>
    <row r="122" spans="3:23" ht="11.25">
      <c r="C122" s="4"/>
      <c r="D122" s="3"/>
      <c r="I122" s="5"/>
      <c r="J122" s="14"/>
      <c r="Q122" s="14"/>
      <c r="R122" s="14"/>
      <c r="T122" s="39"/>
      <c r="W122" s="59"/>
    </row>
    <row r="123" spans="3:23" ht="11.25">
      <c r="C123" s="4"/>
      <c r="D123" s="3"/>
      <c r="J123" s="14"/>
      <c r="Q123" s="14"/>
      <c r="R123" s="14"/>
      <c r="T123" s="39"/>
      <c r="W123" s="59"/>
    </row>
    <row r="124" spans="3:23" ht="11.25">
      <c r="C124" s="4"/>
      <c r="D124" s="3"/>
      <c r="J124" s="14"/>
      <c r="Q124" s="14"/>
      <c r="R124" s="14"/>
      <c r="T124" s="39"/>
      <c r="W124" s="59"/>
    </row>
    <row r="125" spans="3:23" ht="11.25">
      <c r="C125" s="4"/>
      <c r="D125" s="3"/>
      <c r="J125" s="14"/>
      <c r="Q125" s="14"/>
      <c r="R125" s="14"/>
      <c r="T125" s="39"/>
      <c r="W125" s="59"/>
    </row>
    <row r="126" spans="3:23" ht="11.25">
      <c r="C126" s="4"/>
      <c r="D126" s="3"/>
      <c r="J126" s="14"/>
      <c r="Q126" s="14"/>
      <c r="R126" s="14"/>
      <c r="T126" s="39"/>
      <c r="W126" s="59"/>
    </row>
    <row r="127" spans="3:23" ht="11.25">
      <c r="C127" s="4"/>
      <c r="D127" s="3"/>
      <c r="J127" s="14"/>
      <c r="Q127" s="14"/>
      <c r="R127" s="14"/>
      <c r="T127" s="39"/>
      <c r="W127" s="59"/>
    </row>
    <row r="128" spans="3:23" ht="11.25">
      <c r="C128" s="4"/>
      <c r="D128" s="3"/>
      <c r="J128" s="14"/>
      <c r="Q128" s="14"/>
      <c r="R128" s="14"/>
      <c r="T128" s="39"/>
      <c r="W128" s="59"/>
    </row>
    <row r="129" spans="3:23" ht="11.25">
      <c r="C129" s="4"/>
      <c r="D129" s="3"/>
      <c r="J129" s="14"/>
      <c r="Q129" s="14"/>
      <c r="R129" s="14"/>
      <c r="T129" s="39"/>
      <c r="W129" s="59"/>
    </row>
    <row r="130" spans="3:23" ht="11.25">
      <c r="C130" s="4"/>
      <c r="D130" s="3"/>
      <c r="J130" s="14"/>
      <c r="Q130" s="14"/>
      <c r="R130" s="14"/>
      <c r="T130" s="39"/>
      <c r="W130" s="59"/>
    </row>
    <row r="131" spans="3:23" ht="11.25">
      <c r="C131" s="4"/>
      <c r="D131" s="3"/>
      <c r="J131" s="14"/>
      <c r="Q131" s="14"/>
      <c r="R131" s="14"/>
      <c r="T131" s="39"/>
      <c r="W131" s="59"/>
    </row>
    <row r="132" spans="3:23" ht="11.25">
      <c r="C132" s="4"/>
      <c r="D132" s="3"/>
      <c r="J132" s="14"/>
      <c r="Q132" s="14"/>
      <c r="R132" s="14"/>
      <c r="T132" s="39"/>
      <c r="W132" s="59"/>
    </row>
    <row r="133" spans="3:23" ht="11.25">
      <c r="C133" s="4"/>
      <c r="D133" s="3"/>
      <c r="J133" s="14"/>
      <c r="Q133" s="14"/>
      <c r="R133" s="14"/>
      <c r="T133" s="39"/>
      <c r="W133" s="59"/>
    </row>
    <row r="134" spans="3:23" ht="11.25">
      <c r="C134" s="4"/>
      <c r="D134" s="3"/>
      <c r="J134" s="14"/>
      <c r="Q134" s="14"/>
      <c r="R134" s="14"/>
      <c r="T134" s="39"/>
      <c r="W134" s="59"/>
    </row>
    <row r="135" spans="3:23" ht="11.25">
      <c r="C135" s="4"/>
      <c r="D135" s="3"/>
      <c r="J135" s="14"/>
      <c r="Q135" s="14"/>
      <c r="R135" s="14"/>
      <c r="T135" s="39"/>
      <c r="W135" s="59"/>
    </row>
    <row r="136" spans="3:23" ht="11.25">
      <c r="C136" s="4"/>
      <c r="D136" s="3"/>
      <c r="J136" s="14"/>
      <c r="Q136" s="14"/>
      <c r="R136" s="14"/>
      <c r="T136" s="39"/>
      <c r="W136" s="59"/>
    </row>
    <row r="137" spans="3:23" ht="11.25">
      <c r="C137" s="4"/>
      <c r="D137" s="3"/>
      <c r="J137" s="14"/>
      <c r="Q137" s="14"/>
      <c r="R137" s="14"/>
      <c r="T137" s="39"/>
      <c r="W137" s="59"/>
    </row>
    <row r="138" spans="3:23" ht="11.25">
      <c r="C138" s="4"/>
      <c r="D138" s="3"/>
      <c r="J138" s="14"/>
      <c r="Q138" s="14"/>
      <c r="R138" s="14"/>
      <c r="T138" s="39"/>
      <c r="W138" s="59"/>
    </row>
    <row r="139" spans="3:23" ht="11.25">
      <c r="C139" s="4"/>
      <c r="D139" s="3"/>
      <c r="J139" s="14"/>
      <c r="Q139" s="14"/>
      <c r="R139" s="14"/>
      <c r="T139" s="39"/>
      <c r="W139" s="59"/>
    </row>
    <row r="140" spans="3:23" ht="11.25">
      <c r="C140" s="4"/>
      <c r="D140" s="3"/>
      <c r="J140" s="14"/>
      <c r="Q140" s="14"/>
      <c r="R140" s="14"/>
      <c r="T140" s="39"/>
      <c r="W140" s="59"/>
    </row>
    <row r="141" spans="3:23" ht="11.25">
      <c r="C141" s="4"/>
      <c r="D141" s="3"/>
      <c r="J141" s="14"/>
      <c r="Q141" s="14"/>
      <c r="R141" s="14"/>
      <c r="T141" s="39"/>
      <c r="W141" s="59"/>
    </row>
    <row r="142" spans="3:23" ht="11.25">
      <c r="C142" s="4"/>
      <c r="D142" s="3"/>
      <c r="J142" s="14"/>
      <c r="Q142" s="14"/>
      <c r="R142" s="14"/>
      <c r="T142" s="39"/>
      <c r="W142" s="59"/>
    </row>
    <row r="143" spans="3:23" ht="11.25">
      <c r="C143" s="4"/>
      <c r="D143" s="3"/>
      <c r="J143" s="14"/>
      <c r="Q143" s="14"/>
      <c r="R143" s="14"/>
      <c r="T143" s="39"/>
      <c r="W143" s="59"/>
    </row>
    <row r="144" spans="3:23" ht="11.25">
      <c r="C144" s="4"/>
      <c r="D144" s="3"/>
      <c r="J144" s="14"/>
      <c r="Q144" s="14"/>
      <c r="R144" s="14"/>
      <c r="T144" s="39"/>
      <c r="W144" s="59"/>
    </row>
    <row r="145" spans="3:23" ht="11.25">
      <c r="C145" s="4"/>
      <c r="D145" s="3"/>
      <c r="J145" s="14"/>
      <c r="Q145" s="14"/>
      <c r="R145" s="14"/>
      <c r="T145" s="39"/>
      <c r="W145" s="59"/>
    </row>
    <row r="146" spans="3:23" ht="11.25">
      <c r="C146" s="4"/>
      <c r="D146" s="3"/>
      <c r="J146" s="14"/>
      <c r="Q146" s="14"/>
      <c r="R146" s="14"/>
      <c r="T146" s="39"/>
      <c r="W146" s="59"/>
    </row>
    <row r="147" spans="3:23" ht="11.25">
      <c r="C147" s="4"/>
      <c r="D147" s="3"/>
      <c r="J147" s="14"/>
      <c r="Q147" s="14"/>
      <c r="R147" s="14"/>
      <c r="T147" s="39"/>
      <c r="W147" s="59"/>
    </row>
    <row r="148" spans="3:23" ht="11.25">
      <c r="C148" s="4"/>
      <c r="D148" s="3"/>
      <c r="J148" s="14"/>
      <c r="Q148" s="14"/>
      <c r="R148" s="14"/>
      <c r="T148" s="39"/>
      <c r="W148" s="59"/>
    </row>
    <row r="149" spans="3:23" ht="11.25">
      <c r="C149" s="4"/>
      <c r="D149" s="3"/>
      <c r="J149" s="14"/>
      <c r="Q149" s="14"/>
      <c r="R149" s="14"/>
      <c r="T149" s="39"/>
      <c r="W149" s="59"/>
    </row>
    <row r="150" spans="3:23" ht="11.25">
      <c r="C150" s="4"/>
      <c r="D150" s="3"/>
      <c r="J150" s="14"/>
      <c r="Q150" s="14"/>
      <c r="R150" s="14"/>
      <c r="T150" s="39"/>
      <c r="W150" s="59"/>
    </row>
    <row r="151" spans="3:23" ht="11.25">
      <c r="C151" s="4"/>
      <c r="D151" s="3"/>
      <c r="J151" s="14"/>
      <c r="Q151" s="14"/>
      <c r="R151" s="14"/>
      <c r="T151" s="39"/>
      <c r="W151" s="59"/>
    </row>
    <row r="152" spans="3:23" ht="11.25">
      <c r="C152" s="4"/>
      <c r="D152" s="3"/>
      <c r="J152" s="14"/>
      <c r="Q152" s="14"/>
      <c r="R152" s="14"/>
      <c r="T152" s="39"/>
      <c r="W152" s="59"/>
    </row>
    <row r="153" spans="3:23" ht="11.25">
      <c r="C153" s="4"/>
      <c r="D153" s="3"/>
      <c r="J153" s="14"/>
      <c r="Q153" s="14"/>
      <c r="R153" s="14"/>
      <c r="T153" s="39"/>
      <c r="W153" s="59"/>
    </row>
    <row r="154" spans="3:23" ht="11.25">
      <c r="C154" s="4"/>
      <c r="D154" s="3"/>
      <c r="J154" s="14"/>
      <c r="Q154" s="14"/>
      <c r="R154" s="14"/>
      <c r="T154" s="39"/>
      <c r="W154" s="59"/>
    </row>
    <row r="155" spans="3:23" ht="11.25">
      <c r="C155" s="4"/>
      <c r="D155" s="3"/>
      <c r="J155" s="14"/>
      <c r="Q155" s="14"/>
      <c r="R155" s="14"/>
      <c r="T155" s="39"/>
      <c r="W155" s="59"/>
    </row>
    <row r="156" spans="3:23" ht="11.25">
      <c r="C156" s="4"/>
      <c r="D156" s="3"/>
      <c r="J156" s="14"/>
      <c r="Q156" s="14"/>
      <c r="R156" s="14"/>
      <c r="T156" s="39"/>
      <c r="W156" s="59"/>
    </row>
    <row r="157" spans="4:23" ht="11.25">
      <c r="D157" s="9"/>
      <c r="I157" s="32"/>
      <c r="J157" s="9"/>
      <c r="Q157" s="9"/>
      <c r="R157" s="9"/>
      <c r="W157" s="9"/>
    </row>
    <row r="159" spans="4:14" ht="11.25">
      <c r="D159" s="42"/>
      <c r="I159" s="32"/>
      <c r="J159" s="42"/>
      <c r="K159" s="42"/>
      <c r="N159" s="15"/>
    </row>
    <row r="160" spans="4:16" ht="11.25">
      <c r="D160" s="42"/>
      <c r="E160" s="60"/>
      <c r="I160" s="32"/>
      <c r="J160" s="42"/>
      <c r="K160" s="42"/>
      <c r="N160" s="15"/>
      <c r="O160" s="12"/>
      <c r="P160" s="15"/>
    </row>
    <row r="161" spans="4:16" ht="11.25">
      <c r="D161" s="42"/>
      <c r="J161" s="42"/>
      <c r="K161" s="42"/>
      <c r="N161" s="15"/>
      <c r="O161" s="12"/>
      <c r="P161" s="15"/>
    </row>
    <row r="162" spans="4:16" ht="11.25">
      <c r="D162" s="42"/>
      <c r="J162" s="42"/>
      <c r="K162" s="42"/>
      <c r="N162" s="15"/>
      <c r="O162" s="12"/>
      <c r="P162" s="15"/>
    </row>
    <row r="163" spans="4:16" ht="11.25">
      <c r="D163" s="42"/>
      <c r="I163" s="32"/>
      <c r="J163" s="42"/>
      <c r="K163" s="42"/>
      <c r="N163" s="15"/>
      <c r="O163" s="12"/>
      <c r="P163" s="15"/>
    </row>
    <row r="164" spans="4:16" ht="11.25">
      <c r="D164" s="42"/>
      <c r="J164" s="42"/>
      <c r="K164" s="42"/>
      <c r="N164" s="15"/>
      <c r="O164" s="12"/>
      <c r="P164" s="15"/>
    </row>
    <row r="165" spans="4:16" ht="11.25">
      <c r="D165" s="42"/>
      <c r="J165" s="42"/>
      <c r="K165" s="42"/>
      <c r="N165" s="15"/>
      <c r="O165" s="12"/>
      <c r="P165" s="15"/>
    </row>
    <row r="166" spans="4:16" ht="11.25">
      <c r="D166" s="42"/>
      <c r="J166" s="42"/>
      <c r="K166" s="42"/>
      <c r="N166" s="15"/>
      <c r="O166" s="12"/>
      <c r="P166" s="15"/>
    </row>
    <row r="167" spans="4:16" ht="11.25">
      <c r="D167" s="42"/>
      <c r="J167" s="42"/>
      <c r="K167" s="42"/>
      <c r="N167" s="15"/>
      <c r="O167" s="12"/>
      <c r="P167" s="15"/>
    </row>
    <row r="168" spans="4:16" ht="11.25">
      <c r="D168" s="42"/>
      <c r="J168" s="42"/>
      <c r="K168" s="42"/>
      <c r="N168" s="15"/>
      <c r="O168" s="12"/>
      <c r="P168" s="15"/>
    </row>
    <row r="169" spans="4:16" ht="11.25">
      <c r="D169" s="42"/>
      <c r="J169" s="42"/>
      <c r="K169" s="42"/>
      <c r="N169" s="15"/>
      <c r="O169" s="12"/>
      <c r="P169" s="15"/>
    </row>
    <row r="170" spans="4:16" ht="11.25">
      <c r="D170" s="42"/>
      <c r="J170" s="42"/>
      <c r="K170" s="42"/>
      <c r="N170" s="15"/>
      <c r="O170" s="12"/>
      <c r="P170" s="15"/>
    </row>
    <row r="171" spans="4:16" ht="11.25">
      <c r="D171" s="42"/>
      <c r="J171" s="42"/>
      <c r="K171" s="42"/>
      <c r="N171" s="15"/>
      <c r="O171" s="12"/>
      <c r="P171" s="15"/>
    </row>
    <row r="172" spans="4:16" ht="11.25">
      <c r="D172" s="42"/>
      <c r="J172" s="42"/>
      <c r="K172" s="42"/>
      <c r="N172" s="15"/>
      <c r="O172" s="12"/>
      <c r="P172" s="15"/>
    </row>
    <row r="173" spans="4:16" ht="11.25">
      <c r="D173" s="42"/>
      <c r="J173" s="42"/>
      <c r="K173" s="42"/>
      <c r="N173" s="15"/>
      <c r="O173" s="12"/>
      <c r="P173" s="15"/>
    </row>
    <row r="174" spans="4:16" ht="11.25">
      <c r="D174" s="42"/>
      <c r="J174" s="42"/>
      <c r="K174" s="42"/>
      <c r="N174" s="15"/>
      <c r="O174" s="12"/>
      <c r="P174" s="15"/>
    </row>
    <row r="175" spans="4:16" ht="11.25">
      <c r="D175" s="42"/>
      <c r="J175" s="42"/>
      <c r="K175" s="42"/>
      <c r="N175" s="15"/>
      <c r="O175" s="12"/>
      <c r="P175" s="15"/>
    </row>
    <row r="176" spans="4:16" ht="11.25">
      <c r="D176" s="42"/>
      <c r="J176" s="42"/>
      <c r="K176" s="42"/>
      <c r="N176" s="15"/>
      <c r="O176" s="12"/>
      <c r="P176" s="15"/>
    </row>
    <row r="177" spans="4:16" ht="11.25">
      <c r="D177" s="42"/>
      <c r="J177" s="42"/>
      <c r="K177" s="42"/>
      <c r="N177" s="15"/>
      <c r="O177" s="12"/>
      <c r="P177" s="15"/>
    </row>
    <row r="178" spans="4:16" ht="11.25">
      <c r="D178" s="42"/>
      <c r="J178" s="42"/>
      <c r="K178" s="42"/>
      <c r="N178" s="15"/>
      <c r="O178" s="12"/>
      <c r="P178" s="15"/>
    </row>
    <row r="179" spans="4:16" ht="11.25">
      <c r="D179" s="42"/>
      <c r="J179" s="42"/>
      <c r="K179" s="42"/>
      <c r="N179" s="15"/>
      <c r="O179" s="12"/>
      <c r="P179" s="15"/>
    </row>
    <row r="180" spans="4:16" ht="11.25">
      <c r="D180" s="42"/>
      <c r="J180" s="42"/>
      <c r="K180" s="42"/>
      <c r="N180" s="15"/>
      <c r="O180" s="12"/>
      <c r="P180" s="15"/>
    </row>
    <row r="181" spans="4:16" ht="11.25">
      <c r="D181" s="42"/>
      <c r="J181" s="42"/>
      <c r="K181" s="42"/>
      <c r="N181" s="15"/>
      <c r="O181" s="12"/>
      <c r="P181" s="15"/>
    </row>
    <row r="182" spans="4:16" ht="11.25">
      <c r="D182" s="42"/>
      <c r="J182" s="42"/>
      <c r="K182" s="42"/>
      <c r="N182" s="15"/>
      <c r="O182" s="12"/>
      <c r="P182" s="15"/>
    </row>
    <row r="183" spans="4:16" ht="11.25">
      <c r="D183" s="42"/>
      <c r="J183" s="42"/>
      <c r="K183" s="42"/>
      <c r="N183" s="15"/>
      <c r="O183" s="12"/>
      <c r="P183" s="15"/>
    </row>
    <row r="184" spans="4:16" ht="11.25">
      <c r="D184" s="42"/>
      <c r="J184" s="42"/>
      <c r="K184" s="42"/>
      <c r="N184" s="15"/>
      <c r="O184" s="12"/>
      <c r="P184" s="15"/>
    </row>
    <row r="185" spans="4:16" ht="11.25">
      <c r="D185" s="42"/>
      <c r="J185" s="42"/>
      <c r="K185" s="42"/>
      <c r="N185" s="15"/>
      <c r="O185" s="12"/>
      <c r="P185" s="15"/>
    </row>
    <row r="186" spans="4:16" ht="11.25">
      <c r="D186" s="42"/>
      <c r="J186" s="42"/>
      <c r="K186" s="42"/>
      <c r="N186" s="15"/>
      <c r="O186" s="12"/>
      <c r="P186" s="15"/>
    </row>
    <row r="187" spans="4:16" ht="11.25">
      <c r="D187" s="42"/>
      <c r="J187" s="42"/>
      <c r="K187" s="42"/>
      <c r="N187" s="15"/>
      <c r="O187" s="12"/>
      <c r="P187" s="15"/>
    </row>
    <row r="188" spans="4:16" ht="11.25">
      <c r="D188" s="42"/>
      <c r="J188" s="42"/>
      <c r="K188" s="42"/>
      <c r="N188" s="15"/>
      <c r="O188" s="12"/>
      <c r="P188" s="15"/>
    </row>
    <row r="189" spans="4:16" ht="11.25">
      <c r="D189" s="42"/>
      <c r="J189" s="42"/>
      <c r="K189" s="42"/>
      <c r="N189" s="15"/>
      <c r="O189" s="12"/>
      <c r="P189" s="15"/>
    </row>
    <row r="190" spans="4:16" ht="11.25">
      <c r="D190" s="42"/>
      <c r="J190" s="42"/>
      <c r="K190" s="42"/>
      <c r="N190" s="15"/>
      <c r="O190" s="12"/>
      <c r="P190" s="15"/>
    </row>
    <row r="191" spans="4:16" ht="11.25">
      <c r="D191" s="42"/>
      <c r="J191" s="42"/>
      <c r="K191" s="42"/>
      <c r="N191" s="15"/>
      <c r="O191" s="12"/>
      <c r="P191" s="15"/>
    </row>
    <row r="192" spans="4:16" ht="11.25">
      <c r="D192" s="42"/>
      <c r="J192" s="42"/>
      <c r="K192" s="42"/>
      <c r="N192" s="15"/>
      <c r="O192" s="12"/>
      <c r="P192" s="15"/>
    </row>
    <row r="193" spans="4:16" ht="11.25">
      <c r="D193" s="42"/>
      <c r="J193" s="42"/>
      <c r="K193" s="42"/>
      <c r="N193" s="15"/>
      <c r="O193" s="12"/>
      <c r="P193" s="15"/>
    </row>
    <row r="194" spans="4:16" ht="11.25">
      <c r="D194" s="42"/>
      <c r="J194" s="42"/>
      <c r="K194" s="42"/>
      <c r="N194" s="15"/>
      <c r="O194" s="12"/>
      <c r="P194" s="15"/>
    </row>
    <row r="195" spans="4:16" ht="11.25">
      <c r="D195" s="42"/>
      <c r="J195" s="42"/>
      <c r="K195" s="42"/>
      <c r="N195" s="15"/>
      <c r="O195" s="12"/>
      <c r="P195" s="15"/>
    </row>
    <row r="196" spans="4:16" ht="11.25">
      <c r="D196" s="42"/>
      <c r="J196" s="42"/>
      <c r="K196" s="42"/>
      <c r="N196" s="15"/>
      <c r="O196" s="12"/>
      <c r="P196" s="15"/>
    </row>
    <row r="197" spans="4:16" ht="11.25">
      <c r="D197" s="42"/>
      <c r="J197" s="42"/>
      <c r="K197" s="42"/>
      <c r="N197" s="15"/>
      <c r="O197" s="12"/>
      <c r="P197" s="15"/>
    </row>
    <row r="198" spans="4:16" ht="11.25">
      <c r="D198" s="42"/>
      <c r="J198" s="42"/>
      <c r="K198" s="42"/>
      <c r="N198" s="15"/>
      <c r="O198" s="12"/>
      <c r="P198" s="15"/>
    </row>
    <row r="199" spans="4:16" ht="11.25">
      <c r="D199" s="42"/>
      <c r="J199" s="42"/>
      <c r="K199" s="42"/>
      <c r="N199" s="15"/>
      <c r="O199" s="12"/>
      <c r="P199" s="15"/>
    </row>
    <row r="200" spans="4:16" ht="11.25">
      <c r="D200" s="42"/>
      <c r="J200" s="42"/>
      <c r="K200" s="42"/>
      <c r="N200" s="15"/>
      <c r="O200" s="12"/>
      <c r="P200" s="15"/>
    </row>
    <row r="201" spans="4:16" ht="11.25">
      <c r="D201" s="42"/>
      <c r="J201" s="42"/>
      <c r="K201" s="42"/>
      <c r="N201" s="15"/>
      <c r="O201" s="12"/>
      <c r="P201" s="15"/>
    </row>
    <row r="202" spans="4:16" ht="11.25">
      <c r="D202" s="42"/>
      <c r="J202" s="42"/>
      <c r="K202" s="42"/>
      <c r="N202" s="15"/>
      <c r="O202" s="12"/>
      <c r="P202" s="15"/>
    </row>
    <row r="203" spans="4:16" ht="11.25">
      <c r="D203" s="42"/>
      <c r="J203" s="42"/>
      <c r="K203" s="42"/>
      <c r="N203" s="15"/>
      <c r="O203" s="12"/>
      <c r="P203" s="15"/>
    </row>
    <row r="204" spans="4:16" ht="11.25">
      <c r="D204" s="42"/>
      <c r="J204" s="42"/>
      <c r="K204" s="42"/>
      <c r="N204" s="15"/>
      <c r="O204" s="12"/>
      <c r="P204" s="15"/>
    </row>
    <row r="205" spans="4:16" ht="11.25">
      <c r="D205" s="42"/>
      <c r="J205" s="42"/>
      <c r="K205" s="42"/>
      <c r="N205" s="15"/>
      <c r="O205" s="12"/>
      <c r="P205" s="15"/>
    </row>
    <row r="206" spans="2:5" ht="11.25">
      <c r="B206" s="60"/>
      <c r="C206" s="12"/>
      <c r="E206" s="12"/>
    </row>
    <row r="207" spans="2:20" ht="11.25">
      <c r="B207" s="60"/>
      <c r="C207" s="12"/>
      <c r="D207" s="39"/>
      <c r="E207" s="39"/>
      <c r="F207" s="15"/>
      <c r="O207" s="60"/>
      <c r="P207" s="19"/>
      <c r="Q207" s="12"/>
      <c r="R207" s="12"/>
      <c r="T207" s="12"/>
    </row>
    <row r="208" spans="3:20" ht="11.25">
      <c r="C208" s="12"/>
      <c r="D208" s="39"/>
      <c r="E208" s="39"/>
      <c r="F208" s="15"/>
      <c r="O208" s="2"/>
      <c r="P208" s="12"/>
      <c r="Q208" s="12"/>
      <c r="R208" s="12"/>
      <c r="T208" s="12"/>
    </row>
    <row r="209" spans="3:20" ht="11.25">
      <c r="C209" s="12"/>
      <c r="D209" s="39"/>
      <c r="E209" s="39"/>
      <c r="F209" s="15"/>
      <c r="O209" s="32"/>
      <c r="P209" s="12"/>
      <c r="Q209" s="12"/>
      <c r="R209" s="3"/>
      <c r="T209" s="12"/>
    </row>
    <row r="210" spans="3:20" ht="11.25">
      <c r="C210" s="12"/>
      <c r="D210" s="39"/>
      <c r="E210" s="39"/>
      <c r="F210" s="15"/>
      <c r="O210" s="32"/>
      <c r="P210" s="12"/>
      <c r="Q210" s="12"/>
      <c r="R210" s="12"/>
      <c r="T210" s="12"/>
    </row>
    <row r="211" spans="3:20" ht="11.25">
      <c r="C211" s="12"/>
      <c r="D211" s="39"/>
      <c r="E211" s="39"/>
      <c r="F211" s="15"/>
      <c r="O211" s="24"/>
      <c r="P211" s="36"/>
      <c r="Q211" s="36"/>
      <c r="R211" s="61"/>
      <c r="S211" s="62"/>
      <c r="T211" s="36"/>
    </row>
    <row r="212" spans="3:20" ht="11.25">
      <c r="C212" s="12"/>
      <c r="D212" s="39"/>
      <c r="E212" s="39"/>
      <c r="F212" s="15"/>
      <c r="O212" s="63"/>
      <c r="P212" s="21"/>
      <c r="Q212" s="12"/>
      <c r="R212" s="64"/>
      <c r="T212" s="12"/>
    </row>
    <row r="213" spans="3:20" ht="11.25">
      <c r="C213" s="12"/>
      <c r="D213" s="39"/>
      <c r="E213" s="39"/>
      <c r="F213" s="15"/>
      <c r="O213" s="2"/>
      <c r="P213" s="12"/>
      <c r="Q213" s="12"/>
      <c r="R213" s="9"/>
      <c r="T213" s="12"/>
    </row>
    <row r="214" spans="3:20" ht="11.25">
      <c r="C214" s="12"/>
      <c r="D214" s="39"/>
      <c r="E214" s="39"/>
      <c r="F214" s="15"/>
      <c r="O214" s="32"/>
      <c r="P214" s="12"/>
      <c r="Q214" s="12"/>
      <c r="R214" s="9"/>
      <c r="S214" s="4"/>
      <c r="T214" s="12"/>
    </row>
    <row r="215" spans="3:20" ht="11.25">
      <c r="C215" s="12"/>
      <c r="D215" s="39"/>
      <c r="E215" s="39"/>
      <c r="F215" s="15"/>
      <c r="O215" s="2"/>
      <c r="P215" s="12"/>
      <c r="Q215" s="12"/>
      <c r="R215" s="9"/>
      <c r="T215" s="12"/>
    </row>
    <row r="216" spans="3:20" ht="11.25">
      <c r="C216" s="12"/>
      <c r="D216" s="39"/>
      <c r="E216" s="39"/>
      <c r="F216" s="15"/>
      <c r="O216" s="2"/>
      <c r="P216" s="12"/>
      <c r="Q216" s="12"/>
      <c r="R216" s="12"/>
      <c r="T216" s="12"/>
    </row>
    <row r="217" spans="3:20" ht="11.25">
      <c r="C217" s="12"/>
      <c r="D217" s="39"/>
      <c r="E217" s="39"/>
      <c r="F217" s="15"/>
      <c r="O217" s="2"/>
      <c r="P217" s="12"/>
      <c r="Q217" s="12"/>
      <c r="R217" s="65"/>
      <c r="S217" s="4"/>
      <c r="T217" s="12"/>
    </row>
    <row r="218" spans="4:36" s="66" customFormat="1" ht="11.25">
      <c r="D218" s="39"/>
      <c r="E218" s="39"/>
      <c r="F218" s="37"/>
      <c r="K218" s="36"/>
      <c r="L218" s="36"/>
      <c r="O218" s="2"/>
      <c r="P218" s="12"/>
      <c r="Q218" s="12"/>
      <c r="R218" s="65"/>
      <c r="S218" s="4"/>
      <c r="T218" s="12"/>
      <c r="U218" s="67"/>
      <c r="V218" s="67"/>
      <c r="W218" s="67"/>
      <c r="AC218" s="36"/>
      <c r="AD218" s="36"/>
      <c r="AE218" s="36"/>
      <c r="AG218" s="68"/>
      <c r="AH218" s="69"/>
      <c r="AI218" s="69"/>
      <c r="AJ218" s="37"/>
    </row>
    <row r="219" spans="4:20" ht="11.25">
      <c r="D219" s="39"/>
      <c r="E219" s="39"/>
      <c r="O219" s="2"/>
      <c r="P219" s="12"/>
      <c r="Q219" s="12"/>
      <c r="R219" s="65"/>
      <c r="S219" s="4"/>
      <c r="T219" s="12"/>
    </row>
    <row r="220" spans="4:20" ht="11.25">
      <c r="D220" s="39"/>
      <c r="E220" s="39"/>
      <c r="O220" s="2"/>
      <c r="P220" s="12"/>
      <c r="Q220" s="12"/>
      <c r="R220" s="12"/>
      <c r="S220" s="4"/>
      <c r="T220" s="12"/>
    </row>
    <row r="221" spans="4:20" ht="11.25">
      <c r="D221" s="39"/>
      <c r="E221" s="39"/>
      <c r="O221" s="2"/>
      <c r="P221" s="12"/>
      <c r="Q221" s="12"/>
      <c r="R221" s="65"/>
      <c r="S221" s="4"/>
      <c r="T221" s="12"/>
    </row>
    <row r="222" spans="4:20" ht="11.25">
      <c r="D222" s="39"/>
      <c r="E222" s="39"/>
      <c r="O222" s="2"/>
      <c r="P222" s="12"/>
      <c r="Q222" s="12"/>
      <c r="R222" s="12"/>
      <c r="S222" s="4"/>
      <c r="T222" s="12"/>
    </row>
    <row r="223" spans="4:20" ht="11.25">
      <c r="D223" s="39"/>
      <c r="E223" s="39"/>
      <c r="O223" s="2"/>
      <c r="P223" s="12"/>
      <c r="Q223" s="12"/>
      <c r="R223" s="65"/>
      <c r="S223" s="4"/>
      <c r="T223" s="12"/>
    </row>
    <row r="224" spans="4:20" ht="11.25">
      <c r="D224" s="39"/>
      <c r="E224" s="39"/>
      <c r="O224" s="2"/>
      <c r="P224" s="12"/>
      <c r="Q224" s="12"/>
      <c r="R224" s="65"/>
      <c r="S224" s="4"/>
      <c r="T224" s="12"/>
    </row>
    <row r="225" spans="15:20" ht="11.25">
      <c r="O225" s="2"/>
      <c r="P225" s="12"/>
      <c r="Q225" s="12"/>
      <c r="R225" s="12"/>
      <c r="S225" s="4"/>
      <c r="T225" s="12"/>
    </row>
    <row r="226" spans="15:20" ht="11.25">
      <c r="O226" s="2"/>
      <c r="P226" s="12"/>
      <c r="Q226" s="12"/>
      <c r="R226" s="12"/>
      <c r="S226" s="4"/>
      <c r="T226" s="12"/>
    </row>
    <row r="227" spans="15:20" ht="11.25">
      <c r="O227" s="2"/>
      <c r="P227" s="12"/>
      <c r="Q227" s="12"/>
      <c r="R227" s="65"/>
      <c r="S227" s="4"/>
      <c r="T227" s="12"/>
    </row>
    <row r="228" spans="15:20" ht="11.25">
      <c r="O228" s="2"/>
      <c r="P228" s="12"/>
      <c r="Q228" s="12"/>
      <c r="R228" s="65"/>
      <c r="S228" s="4"/>
      <c r="T228" s="12"/>
    </row>
    <row r="229" spans="15:20" ht="11.25">
      <c r="O229" s="2"/>
      <c r="P229" s="12"/>
      <c r="Q229" s="12"/>
      <c r="R229" s="65"/>
      <c r="S229" s="4"/>
      <c r="T229" s="12"/>
    </row>
    <row r="230" spans="15:20" ht="11.25">
      <c r="O230" s="2"/>
      <c r="P230" s="12"/>
      <c r="Q230" s="12"/>
      <c r="R230" s="65"/>
      <c r="S230" s="4"/>
      <c r="T230" s="12"/>
    </row>
    <row r="231" spans="15:20" ht="11.25">
      <c r="O231" s="2"/>
      <c r="P231" s="12"/>
      <c r="Q231" s="12"/>
      <c r="R231" s="65"/>
      <c r="S231" s="4"/>
      <c r="T231" s="12"/>
    </row>
    <row r="232" spans="15:20" ht="11.25">
      <c r="O232" s="2"/>
      <c r="P232" s="12"/>
      <c r="Q232" s="12"/>
      <c r="R232" s="12"/>
      <c r="S232" s="4"/>
      <c r="T232" s="12"/>
    </row>
    <row r="233" spans="15:20" ht="11.25">
      <c r="O233" s="2"/>
      <c r="P233" s="12"/>
      <c r="Q233" s="12"/>
      <c r="R233" s="12"/>
      <c r="S233" s="4"/>
      <c r="T233" s="12"/>
    </row>
    <row r="234" spans="15:20" ht="11.25">
      <c r="O234" s="2"/>
      <c r="P234" s="12"/>
      <c r="Q234" s="12"/>
      <c r="R234" s="12"/>
      <c r="S234" s="4"/>
      <c r="T234" s="12"/>
    </row>
    <row r="235" spans="15:20" ht="11.25">
      <c r="O235" s="2"/>
      <c r="P235" s="12"/>
      <c r="Q235" s="12"/>
      <c r="R235" s="12"/>
      <c r="S235" s="4"/>
      <c r="T235" s="12"/>
    </row>
    <row r="236" spans="15:20" ht="11.25">
      <c r="O236" s="2"/>
      <c r="P236" s="12"/>
      <c r="Q236" s="12"/>
      <c r="R236" s="12"/>
      <c r="S236" s="4"/>
      <c r="T236" s="12"/>
    </row>
    <row r="237" spans="15:20" ht="11.25">
      <c r="O237" s="2"/>
      <c r="P237" s="12"/>
      <c r="Q237" s="12"/>
      <c r="R237" s="12"/>
      <c r="S237" s="4"/>
      <c r="T237" s="12"/>
    </row>
    <row r="238" spans="15:20" ht="11.25">
      <c r="O238" s="2"/>
      <c r="P238" s="12"/>
      <c r="Q238" s="12"/>
      <c r="R238" s="12"/>
      <c r="S238" s="4"/>
      <c r="T238" s="12"/>
    </row>
    <row r="239" spans="15:20" ht="11.25">
      <c r="O239" s="2"/>
      <c r="P239" s="12"/>
      <c r="Q239" s="12"/>
      <c r="R239" s="12"/>
      <c r="S239" s="4"/>
      <c r="T239" s="12"/>
    </row>
    <row r="244" spans="1:2" ht="11.25">
      <c r="A244" s="60"/>
      <c r="B244" s="60"/>
    </row>
    <row r="262" ht="11.25">
      <c r="D262" s="66"/>
    </row>
    <row r="311" ht="11.25">
      <c r="A311" s="60"/>
    </row>
    <row r="322" ht="11.25">
      <c r="A322" s="18"/>
    </row>
  </sheetData>
  <sheetProtection password="CF17" sheet="1" objects="1" scenarios="1"/>
  <hyperlinks>
    <hyperlink ref="G13" r:id="rId1" display="www.oebb.at"/>
    <hyperlink ref="G14" r:id="rId2" display="www.AnachB.at"/>
    <hyperlink ref="G12" r:id="rId3" display="www.map24.at"/>
    <hyperlink ref="G15" r:id="rId4" display="www.carsharing.at"/>
    <hyperlink ref="G16" r:id="rId5" display="www.car2go.a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7"/>
  <headerFooter>
    <oddHeader>&amp;LReiskalkulation und Checkliste&amp;Cvon Michael Schober zur freien Weitergabe &amp;R&amp;G</oddHeader>
    <oddFooter xml:space="preserve">&amp;L&amp;"Arial,Kursiv"&amp;8Version 2011-12-20&amp;CFeedback: M.Schober@DerERPtuner.net&amp;R&amp;"Arial,Kursiv"&amp;8gedruckt: &amp;D &amp;T 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Schober</dc:creator>
  <cp:keywords/>
  <dc:description/>
  <cp:lastModifiedBy>scho</cp:lastModifiedBy>
  <cp:lastPrinted>2011-12-21T23:01:52Z</cp:lastPrinted>
  <dcterms:created xsi:type="dcterms:W3CDTF">1999-01-06T15:53:43Z</dcterms:created>
  <dcterms:modified xsi:type="dcterms:W3CDTF">2016-02-25T17:07:55Z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